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6B96607D-AB71-4F14-859E-2721F0FF5D8D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Видяево" sheetId="2" r:id="rId1"/>
  </sheets>
  <externalReferences>
    <externalReference r:id="rId2"/>
  </externalReferences>
  <definedNames>
    <definedName name="fil">[1]Справочники!$H$15</definedName>
    <definedName name="inn">[1]Справочники!$G$13</definedName>
    <definedName name="INV">[1]Инвестиционная!$F$22:$F$27,[1]Инвестиционная!$F$33:$F$35,[1]Инвестиционная!$F$58:$F$60,[1]Инвестиционная!$F$62:$F$64,[1]Инвестиционная!$F$66:$F$68,[1]Инвестиционная!$F$70:$F$74,[1]Инвестиционная!$F$104,[1]Инвестиционная!$F$106:$F$107,[1]Инвестиционная!$F$111,[1]Инвестиционная!$F$131</definedName>
    <definedName name="kpp">[1]Справочники!$H$13</definedName>
    <definedName name="LOAD1">[1]Справочники!$G$33:$I$37,[1]Справочники!$G$7:$I$7,P1_LOAD1</definedName>
    <definedName name="mo_n">[1]Справочники!$F$10</definedName>
    <definedName name="oktmo_n">[1]Справочники!$H$10</definedName>
    <definedName name="org_n">[1]Справочники!$F$13</definedName>
    <definedName name="P1_LOAD1" hidden="1">[1]Справочники!$F$8,[1]Справочники!$E$13,[1]Справочники!$G$15,[1]Справочники!$G$17,[1]Справочники!$G$21:$I$25,[1]Справочники!$G$27:$I$31</definedName>
    <definedName name="P1_SCOPE_PROVER" hidden="1">[1]Справочники!$F$7:$I$7,[1]Справочники!$F$8,[1]Справочники!$G$8:$G$8,[1]Справочники!$E$13:$G$13,[1]Справочники!$E$15:$G$15,[1]Справочники!$G$21:$I$24</definedName>
    <definedName name="SCOPE_PROVER">[1]Справочники!$G$27:$I$30,[1]Справочники!$E$6:$I$6,P1_SCOPE_PROVER</definedName>
    <definedName name="T2_DiapProt">P1_T2_DiapProt,P2_T2_DiapProt</definedName>
    <definedName name="vprod">[1]Справочники!$E$15</definedName>
    <definedName name="Z_30B6EC37_DAC2_4BEB_BF13_041FD6BBF7D3_.wvu.Cols" localSheetId="0" hidden="1">Видяево!#REF!,Видяево!#REF!</definedName>
    <definedName name="Z_30B6EC37_DAC2_4BEB_BF13_041FD6BBF7D3_.wvu.PrintArea" localSheetId="0" hidden="1">Видяево!$A$1:$C$95</definedName>
    <definedName name="Z_30B6EC37_DAC2_4BEB_BF13_041FD6BBF7D3_.wvu.Rows" localSheetId="0" hidden="1">Видяево!$22:$22,Видяево!$24:$27,Видяево!$29:$30,Видяево!$34:$34,Видяево!#REF!,Видяево!$87:$89,Видяево!#REF!,Видяево!#REF!,Видяево!#REF!,Видяево!#REF!,Видяево!$96:$111</definedName>
    <definedName name="Z_7A087501_FAB7_4185_BF0B_90C3CAEE8C59_.wvu.Cols" localSheetId="0" hidden="1">Видяево!#REF!,Видяево!#REF!</definedName>
    <definedName name="Z_7A087501_FAB7_4185_BF0B_90C3CAEE8C59_.wvu.PrintArea" localSheetId="0" hidden="1">Видяево!$A$1:$C$95</definedName>
    <definedName name="Z_7A087501_FAB7_4185_BF0B_90C3CAEE8C59_.wvu.Rows" localSheetId="0" hidden="1">Видяево!#REF!,Видяево!$11:$12,Видяево!$21:$35,Видяево!#REF!,Видяево!$63:$63,Видяево!$87:$89,Видяево!#REF!,Видяево!#REF!,Видяево!#REF!,Видяево!#REF!,Видяево!$96:$111</definedName>
    <definedName name="_xlnm.Print_Area" localSheetId="0">Видяево!$A$2:$D$95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1" i="2" l="1"/>
  <c r="D53" i="2" l="1"/>
  <c r="D47" i="2" l="1"/>
  <c r="D59" i="2"/>
  <c r="D72" i="2" l="1"/>
  <c r="D93" i="2" l="1"/>
</calcChain>
</file>

<file path=xl/sharedStrings.xml><?xml version="1.0" encoding="utf-8"?>
<sst xmlns="http://schemas.openxmlformats.org/spreadsheetml/2006/main" count="222" uniqueCount="126">
  <si>
    <t>%</t>
  </si>
  <si>
    <t>Расчет подконтрольных расходов (операционные расходы)</t>
  </si>
  <si>
    <t>№ п.п.</t>
  </si>
  <si>
    <t>Показатели</t>
  </si>
  <si>
    <t>Единица измерения</t>
  </si>
  <si>
    <t>1</t>
  </si>
  <si>
    <t>Расходы на приобретение сырья и материалов</t>
  </si>
  <si>
    <t>тыс.руб.</t>
  </si>
  <si>
    <t>2</t>
  </si>
  <si>
    <t>Расходы на ремонт основных средств</t>
  </si>
  <si>
    <t>3</t>
  </si>
  <si>
    <t>Расходы на оплату труда:</t>
  </si>
  <si>
    <t>производственный персонал</t>
  </si>
  <si>
    <t>цеховый персонал</t>
  </si>
  <si>
    <t>АУП</t>
  </si>
  <si>
    <t>в т.ч. Оплата труда персонала ТрУ (кроме персонала по доставке топлива)</t>
  </si>
  <si>
    <t>в т.ч. Оплата труда персонала ТрУ (персонала по доставке топлива)</t>
  </si>
  <si>
    <t>4</t>
  </si>
  <si>
    <t>Расходы на оплату работ и услуг производственного характера, выполняемых по договорам со сторонними  организациями</t>
  </si>
  <si>
    <t>5</t>
  </si>
  <si>
    <t>Расходы на оплату иных работ и услуг, выполняемых по договорам с организациями, включая:</t>
  </si>
  <si>
    <t>5.1</t>
  </si>
  <si>
    <t>Расходы на оплату услуг связи</t>
  </si>
  <si>
    <t>5.2</t>
  </si>
  <si>
    <t>Расходы на оплату вневедомственной охраны</t>
  </si>
  <si>
    <t>5.3</t>
  </si>
  <si>
    <t>Расходы на оплату коммунальных услуг</t>
  </si>
  <si>
    <t>5.4</t>
  </si>
  <si>
    <t>Расходы на оплату юридических, информационных, аудиторских и консультационных услуг</t>
  </si>
  <si>
    <t>5.5</t>
  </si>
  <si>
    <t>Расходы на оплату услуг по стратегическому управлению организацией</t>
  </si>
  <si>
    <t>5.6</t>
  </si>
  <si>
    <t>Расходы на оплату других работ и услуг</t>
  </si>
  <si>
    <t>Услуги железной дороги</t>
  </si>
  <si>
    <t>Наладка воднохимического режима воды</t>
  </si>
  <si>
    <t>Экспертиза пром.безопасности, тех.освидетельств., сан.-эпид.эксп ПДВ</t>
  </si>
  <si>
    <t>Обследование объектов нефтепродуктов</t>
  </si>
  <si>
    <t>Отбор проб и проведение исслед.питьевой воды</t>
  </si>
  <si>
    <t>Услуги по обеспечению пожарной безопасности</t>
  </si>
  <si>
    <t>Услуги вывоза мусора и утилизации ртутных ламп</t>
  </si>
  <si>
    <t>Проверка, поверка, измерение т/о и ремонт</t>
  </si>
  <si>
    <t>Оценка имущества организации</t>
  </si>
  <si>
    <t>Аварийно спасательная готовность к ликвидации разлива нефтепродуктов</t>
  </si>
  <si>
    <t>Медицинские периодические и предрейсовые осмотры</t>
  </si>
  <si>
    <t>Услуги по обработке ЕПД</t>
  </si>
  <si>
    <t>Агентское вознаграждение за начисление, организацию сбора платежей и формированию платежных документов</t>
  </si>
  <si>
    <t>Тех.осмотры автомобилей Skania G 440</t>
  </si>
  <si>
    <t>Прочие услуги</t>
  </si>
  <si>
    <t>6</t>
  </si>
  <si>
    <t>Расходы на служебные командировки</t>
  </si>
  <si>
    <t>7</t>
  </si>
  <si>
    <t>Расходы на обучение персонала</t>
  </si>
  <si>
    <t>8</t>
  </si>
  <si>
    <t>Лизинговый платеж</t>
  </si>
  <si>
    <t>9</t>
  </si>
  <si>
    <t>Арендная плата</t>
  </si>
  <si>
    <t>10</t>
  </si>
  <si>
    <t>Другие расходы, в том числе:</t>
  </si>
  <si>
    <t>10.1</t>
  </si>
  <si>
    <t>Расходы по охране труда и технике безопасности</t>
  </si>
  <si>
    <t>10.2</t>
  </si>
  <si>
    <t>Расходы на канцелярские товары</t>
  </si>
  <si>
    <t>10.3.</t>
  </si>
  <si>
    <t>льготный проезд</t>
  </si>
  <si>
    <t>10.4.</t>
  </si>
  <si>
    <t xml:space="preserve">Другие услуги </t>
  </si>
  <si>
    <t>10.5</t>
  </si>
  <si>
    <t>Другие расходы (Общехозяйственные расходы)</t>
  </si>
  <si>
    <t>10.6</t>
  </si>
  <si>
    <t>Цеховые расходы</t>
  </si>
  <si>
    <t>ИТОГО базовый уровень операционных расходов</t>
  </si>
  <si>
    <t>Расчет неподконтрольных расходов</t>
  </si>
  <si>
    <t>в т.ч. амортизация аппарата управления и вспомогательных производств</t>
  </si>
  <si>
    <t>1.1</t>
  </si>
  <si>
    <t>Расходы на оплату услуг, оказываемых организациями, осуществляющими регули-руемые виды деятельности</t>
  </si>
  <si>
    <t>1.2</t>
  </si>
  <si>
    <t>1.3</t>
  </si>
  <si>
    <t>Концессионная плата</t>
  </si>
  <si>
    <t>1.4</t>
  </si>
  <si>
    <t>Расходы на уплату налогов, сборов и других обязательных платежей, в том числе:</t>
  </si>
  <si>
    <t>1.4.1</t>
  </si>
  <si>
    <t>плата за выбросы и сбросы загрязняющих веществ в окружающую среду, размеще-ние отходов и другие виды негативного воздействия на окружающую среду в пределах установленных нормативов и (или) лимитов</t>
  </si>
  <si>
    <t>1.4.2</t>
  </si>
  <si>
    <t xml:space="preserve">расходы  на страхование </t>
  </si>
  <si>
    <t>1.4.3</t>
  </si>
  <si>
    <t>иные расходы</t>
  </si>
  <si>
    <t>1.4.4.</t>
  </si>
  <si>
    <t>транспортный налог</t>
  </si>
  <si>
    <t>1.4.5.</t>
  </si>
  <si>
    <t>налог на имущество</t>
  </si>
  <si>
    <t>1.5</t>
  </si>
  <si>
    <t>Отчисления на социальные нужды</t>
  </si>
  <si>
    <t>Отчисления на социальные нужды с оплаты работников ТрУ</t>
  </si>
  <si>
    <t>1.6</t>
  </si>
  <si>
    <t>Расходы по сомнительным долгам</t>
  </si>
  <si>
    <t>1.7</t>
  </si>
  <si>
    <t>Амортизация основных средств и нематериальных активов</t>
  </si>
  <si>
    <t>производств.оборудования</t>
  </si>
  <si>
    <t>вспомог.служб и аппарата управления</t>
  </si>
  <si>
    <t>1.8</t>
  </si>
  <si>
    <t>Расходы на выплаты по договорам займа и кредитным договорам, включая проценты по ним</t>
  </si>
  <si>
    <t>ИТОГО</t>
  </si>
  <si>
    <t>Налог на прибыль</t>
  </si>
  <si>
    <t>Экономия, определенная в прошедшем долгосрочном периоде регулирования и подлежащая учету в текущем долгосрочном периоде регули-рования</t>
  </si>
  <si>
    <t>Итого неподконтрольных расходов</t>
  </si>
  <si>
    <t>Расходы на приобретение энергетических ресурсов</t>
  </si>
  <si>
    <t>Расходы на топливо</t>
  </si>
  <si>
    <t>Расходы на электрическую энергию</t>
  </si>
  <si>
    <t>Расходы на тепловую энергию</t>
  </si>
  <si>
    <t>Расходы на холодную воду</t>
  </si>
  <si>
    <t>Расходы, связанные с созданием нормативного запаса топлива</t>
  </si>
  <si>
    <t xml:space="preserve"> ПРИБЫЛЬ</t>
  </si>
  <si>
    <t>Нормативный уровень прибыли</t>
  </si>
  <si>
    <t>Расчётная предпринимательская прибыль (5%)</t>
  </si>
  <si>
    <t>Прибыль (убыток) до налогообложения</t>
  </si>
  <si>
    <t xml:space="preserve">Излишне учтенные расходы на электроэнергию (топливо), воды за счет разницы в цене ресурсов (мазута, э/энергия, вода) </t>
  </si>
  <si>
    <t>Результаты деятельности до перехода к регулированию цен (тарифов) на основе долгосрочных параметров регулирования</t>
  </si>
  <si>
    <t>ИТОГО НВВ на производство и передачу (или передачу тепловой энергии)</t>
  </si>
  <si>
    <t>Итого НВВ на производство и передачу</t>
  </si>
  <si>
    <t xml:space="preserve"> Гкал</t>
  </si>
  <si>
    <t>Полезный отпуск</t>
  </si>
  <si>
    <t>Тариф</t>
  </si>
  <si>
    <t>руб./Гкал</t>
  </si>
  <si>
    <t>Расчет долгосрочных тарифов на тепловую энергию на 2019 год для котельной ЗАТО Видяево</t>
  </si>
  <si>
    <t>КТР МО 2019</t>
  </si>
  <si>
    <t xml:space="preserve">КТР МО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</si>
</sst>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"/>
    <numFmt numFmtId="168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Franklin Gothic Medium"/>
      <family val="2"/>
      <charset val="204"/>
    </font>
    <font>
      <sz val="12"/>
      <color indexed="8"/>
      <name val="Times New Roman"/>
      <family val="1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 applyBorder="0">
      <alignment horizontal="center" vertical="center" wrapText="1"/>
    </xf>
    <xf numFmtId="9" fontId="1" fillId="0" borderId="0" applyFont="0" applyFill="0" applyBorder="0" applyAlignment="0" applyProtection="0"/>
    <xf numFmtId="0" fontId="8" fillId="0" borderId="17" applyBorder="0">
      <alignment horizontal="center" vertical="center" wrapText="1"/>
    </xf>
    <xf numFmtId="0" fontId="9" fillId="0" borderId="0"/>
    <xf numFmtId="4" fontId="10" fillId="5" borderId="0" applyBorder="0">
      <alignment horizontal="right"/>
    </xf>
  </cellStyleXfs>
  <cellXfs count="130">
    <xf numFmtId="0" fontId="0" fillId="0" borderId="0" xfId="0"/>
    <xf numFmtId="0" fontId="2" fillId="0" borderId="0" xfId="1" applyNumberFormat="1" applyFont="1" applyAlignment="1" applyProtection="1">
      <alignment horizontal="center" wrapText="1"/>
    </xf>
    <xf numFmtId="0" fontId="3" fillId="0" borderId="0" xfId="1" applyFont="1" applyAlignment="1">
      <alignment wrapText="1"/>
    </xf>
    <xf numFmtId="0" fontId="3" fillId="0" borderId="0" xfId="1" applyFont="1"/>
    <xf numFmtId="0" fontId="2" fillId="4" borderId="5" xfId="1" applyNumberFormat="1" applyFont="1" applyFill="1" applyBorder="1" applyAlignment="1" applyProtection="1">
      <alignment horizontal="center" vertical="top" wrapText="1"/>
    </xf>
    <xf numFmtId="0" fontId="4" fillId="3" borderId="0" xfId="1" applyNumberFormat="1" applyFont="1" applyFill="1" applyBorder="1" applyAlignment="1" applyProtection="1"/>
    <xf numFmtId="4" fontId="3" fillId="0" borderId="0" xfId="1" applyNumberFormat="1" applyFont="1"/>
    <xf numFmtId="49" fontId="5" fillId="0" borderId="18" xfId="4" applyNumberFormat="1" applyFont="1" applyBorder="1" applyAlignment="1" applyProtection="1">
      <alignment horizontal="center" vertical="center" wrapText="1"/>
    </xf>
    <xf numFmtId="0" fontId="5" fillId="0" borderId="16" xfId="4" applyFont="1" applyBorder="1" applyAlignment="1" applyProtection="1">
      <alignment horizontal="center" vertical="center" wrapText="1"/>
    </xf>
    <xf numFmtId="0" fontId="7" fillId="0" borderId="19" xfId="4" applyFont="1" applyBorder="1" applyAlignment="1" applyProtection="1">
      <alignment horizontal="center" vertical="center" wrapText="1"/>
    </xf>
    <xf numFmtId="49" fontId="2" fillId="4" borderId="20" xfId="5" applyNumberFormat="1" applyFont="1" applyFill="1" applyBorder="1" applyAlignment="1">
      <alignment horizontal="center" vertical="top"/>
    </xf>
    <xf numFmtId="0" fontId="2" fillId="4" borderId="21" xfId="1" applyNumberFormat="1" applyFont="1" applyFill="1" applyBorder="1" applyAlignment="1">
      <alignment vertical="top"/>
    </xf>
    <xf numFmtId="0" fontId="5" fillId="0" borderId="22" xfId="1" applyNumberFormat="1" applyFont="1" applyFill="1" applyBorder="1" applyAlignment="1" applyProtection="1">
      <alignment horizontal="center" vertical="center" wrapText="1"/>
    </xf>
    <xf numFmtId="4" fontId="2" fillId="4" borderId="21" xfId="6" applyNumberFormat="1" applyFont="1" applyFill="1" applyBorder="1" applyAlignment="1" applyProtection="1">
      <alignment horizontal="center" vertical="center"/>
    </xf>
    <xf numFmtId="49" fontId="2" fillId="4" borderId="23" xfId="5" applyNumberFormat="1" applyFont="1" applyFill="1" applyBorder="1" applyAlignment="1">
      <alignment horizontal="center" vertical="top"/>
    </xf>
    <xf numFmtId="0" fontId="2" fillId="4" borderId="24" xfId="1" applyNumberFormat="1" applyFont="1" applyFill="1" applyBorder="1" applyAlignment="1">
      <alignment vertical="top"/>
    </xf>
    <xf numFmtId="0" fontId="5" fillId="0" borderId="12" xfId="1" applyNumberFormat="1" applyFont="1" applyFill="1" applyBorder="1" applyAlignment="1" applyProtection="1">
      <alignment horizontal="center" vertical="center" wrapText="1"/>
    </xf>
    <xf numFmtId="4" fontId="2" fillId="4" borderId="24" xfId="6" applyNumberFormat="1" applyFont="1" applyFill="1" applyBorder="1" applyAlignment="1" applyProtection="1">
      <alignment horizontal="center" vertical="center"/>
    </xf>
    <xf numFmtId="4" fontId="2" fillId="4" borderId="25" xfId="6" applyNumberFormat="1" applyFont="1" applyFill="1" applyBorder="1" applyAlignment="1" applyProtection="1">
      <alignment horizontal="center" vertical="center"/>
    </xf>
    <xf numFmtId="167" fontId="5" fillId="4" borderId="25" xfId="6" applyNumberFormat="1" applyFont="1" applyFill="1" applyBorder="1" applyAlignment="1" applyProtection="1">
      <alignment horizontal="center" vertical="center"/>
    </xf>
    <xf numFmtId="0" fontId="11" fillId="4" borderId="24" xfId="1" applyNumberFormat="1" applyFont="1" applyFill="1" applyBorder="1" applyAlignment="1">
      <alignment horizontal="right" vertical="top"/>
    </xf>
    <xf numFmtId="4" fontId="4" fillId="4" borderId="24" xfId="6" applyNumberFormat="1" applyFont="1" applyFill="1" applyBorder="1" applyAlignment="1" applyProtection="1">
      <alignment horizontal="center" vertical="center"/>
    </xf>
    <xf numFmtId="4" fontId="4" fillId="4" borderId="25" xfId="6" applyNumberFormat="1" applyFont="1" applyFill="1" applyBorder="1" applyAlignment="1" applyProtection="1">
      <alignment horizontal="center" vertical="center"/>
    </xf>
    <xf numFmtId="0" fontId="2" fillId="4" borderId="24" xfId="1" applyNumberFormat="1" applyFont="1" applyFill="1" applyBorder="1" applyAlignment="1">
      <alignment vertical="top" wrapText="1"/>
    </xf>
    <xf numFmtId="4" fontId="5" fillId="4" borderId="24" xfId="6" applyNumberFormat="1" applyFont="1" applyFill="1" applyBorder="1" applyAlignment="1" applyProtection="1">
      <alignment horizontal="center" vertical="center"/>
    </xf>
    <xf numFmtId="167" fontId="5" fillId="4" borderId="24" xfId="6" applyNumberFormat="1" applyFont="1" applyFill="1" applyBorder="1" applyAlignment="1" applyProtection="1">
      <alignment horizontal="center" vertical="center"/>
    </xf>
    <xf numFmtId="167" fontId="5" fillId="4" borderId="24" xfId="3" applyNumberFormat="1" applyFont="1" applyFill="1" applyBorder="1" applyAlignment="1" applyProtection="1">
      <alignment horizontal="center" vertical="center" wrapText="1"/>
    </xf>
    <xf numFmtId="49" fontId="4" fillId="4" borderId="23" xfId="5" applyNumberFormat="1" applyFont="1" applyFill="1" applyBorder="1" applyAlignment="1">
      <alignment horizontal="center" vertical="top"/>
    </xf>
    <xf numFmtId="0" fontId="4" fillId="4" borderId="24" xfId="1" applyNumberFormat="1" applyFont="1" applyFill="1" applyBorder="1" applyAlignment="1">
      <alignment vertical="top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4" fontId="7" fillId="4" borderId="24" xfId="6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4" borderId="24" xfId="1" applyNumberFormat="1" applyFont="1" applyFill="1" applyBorder="1" applyAlignment="1">
      <alignment vertical="top" wrapText="1"/>
    </xf>
    <xf numFmtId="167" fontId="7" fillId="4" borderId="24" xfId="6" applyNumberFormat="1" applyFont="1" applyFill="1" applyBorder="1" applyAlignment="1" applyProtection="1">
      <alignment horizontal="center" vertical="center"/>
    </xf>
    <xf numFmtId="167" fontId="7" fillId="4" borderId="28" xfId="6" applyNumberFormat="1" applyFont="1" applyFill="1" applyBorder="1" applyAlignment="1" applyProtection="1">
      <alignment horizontal="center" vertical="center"/>
    </xf>
    <xf numFmtId="0" fontId="11" fillId="4" borderId="24" xfId="1" applyNumberFormat="1" applyFont="1" applyFill="1" applyBorder="1" applyAlignment="1">
      <alignment horizontal="right" vertical="top" wrapText="1"/>
    </xf>
    <xf numFmtId="167" fontId="7" fillId="4" borderId="16" xfId="6" applyNumberFormat="1" applyFont="1" applyFill="1" applyBorder="1" applyAlignment="1" applyProtection="1">
      <alignment horizontal="center" vertical="center"/>
    </xf>
    <xf numFmtId="167" fontId="7" fillId="4" borderId="25" xfId="6" applyNumberFormat="1" applyFont="1" applyFill="1" applyBorder="1" applyAlignment="1" applyProtection="1">
      <alignment horizontal="center" vertical="center"/>
    </xf>
    <xf numFmtId="0" fontId="4" fillId="4" borderId="24" xfId="5" applyFont="1" applyFill="1" applyBorder="1" applyAlignment="1">
      <alignment horizontal="left" vertical="top"/>
    </xf>
    <xf numFmtId="49" fontId="4" fillId="4" borderId="26" xfId="5" applyNumberFormat="1" applyFont="1" applyFill="1" applyBorder="1" applyAlignment="1">
      <alignment horizontal="center" vertical="top"/>
    </xf>
    <xf numFmtId="0" fontId="4" fillId="4" borderId="28" xfId="5" applyFont="1" applyFill="1" applyBorder="1" applyAlignment="1">
      <alignment horizontal="left" vertical="top"/>
    </xf>
    <xf numFmtId="4" fontId="2" fillId="4" borderId="28" xfId="6" applyNumberFormat="1" applyFont="1" applyFill="1" applyBorder="1" applyAlignment="1" applyProtection="1">
      <alignment horizontal="center" vertical="center"/>
    </xf>
    <xf numFmtId="49" fontId="2" fillId="4" borderId="30" xfId="5" applyNumberFormat="1" applyFont="1" applyFill="1" applyBorder="1" applyAlignment="1">
      <alignment horizontal="center" vertical="top"/>
    </xf>
    <xf numFmtId="0" fontId="2" fillId="4" borderId="31" xfId="1" applyNumberFormat="1" applyFont="1" applyFill="1" applyBorder="1" applyAlignment="1">
      <alignment vertical="top"/>
    </xf>
    <xf numFmtId="0" fontId="5" fillId="0" borderId="15" xfId="1" applyNumberFormat="1" applyFont="1" applyFill="1" applyBorder="1" applyAlignment="1" applyProtection="1">
      <alignment horizontal="center" vertical="center" wrapText="1"/>
    </xf>
    <xf numFmtId="4" fontId="2" fillId="4" borderId="31" xfId="6" applyNumberFormat="1" applyFont="1" applyFill="1" applyBorder="1" applyAlignment="1" applyProtection="1">
      <alignment horizontal="center" vertical="center" wrapText="1"/>
    </xf>
    <xf numFmtId="49" fontId="2" fillId="4" borderId="0" xfId="5" applyNumberFormat="1" applyFont="1" applyFill="1" applyBorder="1" applyAlignment="1">
      <alignment horizontal="center" vertical="top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49" fontId="5" fillId="0" borderId="7" xfId="4" applyNumberFormat="1" applyFont="1" applyBorder="1" applyAlignment="1" applyProtection="1">
      <alignment horizontal="center" vertical="center" wrapText="1"/>
    </xf>
    <xf numFmtId="0" fontId="2" fillId="2" borderId="3" xfId="1" applyNumberFormat="1" applyFont="1" applyFill="1" applyBorder="1" applyAlignment="1" applyProtection="1">
      <alignment horizontal="left"/>
    </xf>
    <xf numFmtId="0" fontId="7" fillId="0" borderId="9" xfId="4" applyFont="1" applyBorder="1" applyAlignment="1" applyProtection="1">
      <alignment horizontal="center" vertical="center" wrapText="1"/>
    </xf>
    <xf numFmtId="49" fontId="4" fillId="4" borderId="27" xfId="5" applyNumberFormat="1" applyFont="1" applyFill="1" applyBorder="1" applyAlignment="1">
      <alignment horizontal="center" vertical="top"/>
    </xf>
    <xf numFmtId="0" fontId="4" fillId="4" borderId="25" xfId="5" applyFont="1" applyFill="1" applyBorder="1" applyAlignment="1">
      <alignment horizontal="justify" vertical="top" wrapText="1"/>
    </xf>
    <xf numFmtId="0" fontId="7" fillId="0" borderId="10" xfId="4" applyFont="1" applyFill="1" applyBorder="1" applyAlignment="1" applyProtection="1">
      <alignment horizontal="center" vertical="center" wrapText="1"/>
    </xf>
    <xf numFmtId="0" fontId="7" fillId="0" borderId="13" xfId="4" applyFont="1" applyFill="1" applyBorder="1" applyAlignment="1" applyProtection="1">
      <alignment horizontal="center" vertical="center" wrapText="1"/>
    </xf>
    <xf numFmtId="0" fontId="2" fillId="4" borderId="24" xfId="5" applyFont="1" applyFill="1" applyBorder="1" applyAlignment="1">
      <alignment horizontal="left" vertical="top" wrapText="1"/>
    </xf>
    <xf numFmtId="0" fontId="7" fillId="0" borderId="13" xfId="1" applyNumberFormat="1" applyFont="1" applyFill="1" applyBorder="1" applyAlignment="1" applyProtection="1">
      <alignment horizontal="center" vertical="top" wrapText="1"/>
    </xf>
    <xf numFmtId="168" fontId="5" fillId="4" borderId="24" xfId="6" applyNumberFormat="1" applyFont="1" applyFill="1" applyBorder="1" applyAlignment="1" applyProtection="1">
      <alignment horizontal="center" vertical="center"/>
    </xf>
    <xf numFmtId="0" fontId="4" fillId="4" borderId="24" xfId="5" applyFont="1" applyFill="1" applyBorder="1" applyAlignment="1">
      <alignment horizontal="justify" vertical="top" wrapText="1"/>
    </xf>
    <xf numFmtId="0" fontId="4" fillId="4" borderId="24" xfId="5" applyFont="1" applyFill="1" applyBorder="1" applyAlignment="1">
      <alignment horizontal="left" vertical="top" wrapText="1"/>
    </xf>
    <xf numFmtId="0" fontId="4" fillId="4" borderId="24" xfId="5" applyFont="1" applyFill="1" applyBorder="1" applyAlignment="1">
      <alignment horizontal="justify" vertical="top"/>
    </xf>
    <xf numFmtId="0" fontId="2" fillId="4" borderId="24" xfId="5" applyFont="1" applyFill="1" applyBorder="1" applyAlignment="1">
      <alignment horizontal="left" vertical="top"/>
    </xf>
    <xf numFmtId="0" fontId="4" fillId="4" borderId="28" xfId="5" applyFont="1" applyFill="1" applyBorder="1" applyAlignment="1">
      <alignment horizontal="justify" vertical="top"/>
    </xf>
    <xf numFmtId="0" fontId="7" fillId="0" borderId="29" xfId="1" applyNumberFormat="1" applyFont="1" applyFill="1" applyBorder="1" applyAlignment="1" applyProtection="1">
      <alignment horizontal="center" vertical="top" wrapText="1"/>
    </xf>
    <xf numFmtId="4" fontId="5" fillId="4" borderId="28" xfId="6" applyNumberFormat="1" applyFont="1" applyFill="1" applyBorder="1" applyAlignment="1" applyProtection="1">
      <alignment horizontal="center" vertical="center"/>
    </xf>
    <xf numFmtId="49" fontId="2" fillId="4" borderId="7" xfId="5" applyNumberFormat="1" applyFont="1" applyFill="1" applyBorder="1" applyAlignment="1">
      <alignment horizontal="center" vertical="top"/>
    </xf>
    <xf numFmtId="0" fontId="2" fillId="4" borderId="32" xfId="5" applyFont="1" applyFill="1" applyBorder="1" applyAlignment="1">
      <alignment horizontal="justify" vertical="top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4" fontId="2" fillId="4" borderId="32" xfId="6" applyNumberFormat="1" applyFont="1" applyFill="1" applyBorder="1" applyAlignment="1" applyProtection="1">
      <alignment horizontal="center" vertical="center"/>
    </xf>
    <xf numFmtId="168" fontId="2" fillId="4" borderId="32" xfId="6" applyNumberFormat="1" applyFont="1" applyFill="1" applyBorder="1" applyAlignment="1" applyProtection="1">
      <alignment horizontal="center" vertical="center"/>
    </xf>
    <xf numFmtId="0" fontId="2" fillId="4" borderId="0" xfId="5" applyFont="1" applyFill="1" applyBorder="1" applyAlignment="1">
      <alignment horizontal="justify" vertical="top" wrapText="1"/>
    </xf>
    <xf numFmtId="0" fontId="2" fillId="2" borderId="2" xfId="1" applyNumberFormat="1" applyFont="1" applyFill="1" applyBorder="1" applyAlignment="1" applyProtection="1"/>
    <xf numFmtId="0" fontId="2" fillId="2" borderId="3" xfId="1" applyNumberFormat="1" applyFont="1" applyFill="1" applyBorder="1" applyAlignment="1" applyProtection="1"/>
    <xf numFmtId="0" fontId="5" fillId="0" borderId="32" xfId="4" applyFont="1" applyBorder="1" applyAlignment="1" applyProtection="1">
      <alignment horizontal="center" vertical="center" wrapText="1"/>
    </xf>
    <xf numFmtId="0" fontId="7" fillId="0" borderId="8" xfId="4" applyFont="1" applyBorder="1" applyAlignment="1" applyProtection="1">
      <alignment horizontal="center" vertical="center" wrapText="1"/>
    </xf>
    <xf numFmtId="49" fontId="4" fillId="0" borderId="27" xfId="5" applyNumberFormat="1" applyFont="1" applyBorder="1" applyAlignment="1">
      <alignment horizontal="center" vertical="top"/>
    </xf>
    <xf numFmtId="0" fontId="4" fillId="0" borderId="25" xfId="5" applyFont="1" applyBorder="1" applyAlignment="1">
      <alignment horizontal="left" vertical="top"/>
    </xf>
    <xf numFmtId="0" fontId="7" fillId="0" borderId="10" xfId="1" applyNumberFormat="1" applyFont="1" applyFill="1" applyBorder="1" applyAlignment="1" applyProtection="1">
      <alignment horizontal="center" vertical="top" wrapText="1"/>
    </xf>
    <xf numFmtId="49" fontId="4" fillId="0" borderId="23" xfId="5" applyNumberFormat="1" applyFont="1" applyBorder="1" applyAlignment="1">
      <alignment horizontal="center" vertical="top"/>
    </xf>
    <xf numFmtId="0" fontId="4" fillId="0" borderId="24" xfId="5" applyFont="1" applyBorder="1" applyAlignment="1">
      <alignment horizontal="justify" vertical="top" wrapText="1"/>
    </xf>
    <xf numFmtId="49" fontId="4" fillId="0" borderId="26" xfId="5" applyNumberFormat="1" applyFont="1" applyBorder="1" applyAlignment="1">
      <alignment horizontal="center" vertical="top"/>
    </xf>
    <xf numFmtId="0" fontId="4" fillId="0" borderId="28" xfId="5" applyFont="1" applyBorder="1" applyAlignment="1">
      <alignment horizontal="justify" vertical="top" wrapText="1"/>
    </xf>
    <xf numFmtId="49" fontId="2" fillId="0" borderId="7" xfId="5" applyNumberFormat="1" applyFont="1" applyBorder="1" applyAlignment="1">
      <alignment horizontal="center" vertical="top"/>
    </xf>
    <xf numFmtId="0" fontId="2" fillId="0" borderId="32" xfId="5" applyFont="1" applyBorder="1" applyAlignment="1">
      <alignment horizontal="left" vertical="top"/>
    </xf>
    <xf numFmtId="0" fontId="4" fillId="3" borderId="8" xfId="1" applyNumberFormat="1" applyFont="1" applyFill="1" applyBorder="1" applyAlignment="1" applyProtection="1"/>
    <xf numFmtId="49" fontId="4" fillId="0" borderId="25" xfId="5" applyNumberFormat="1" applyFont="1" applyBorder="1" applyAlignment="1">
      <alignment horizontal="center" vertical="top"/>
    </xf>
    <xf numFmtId="49" fontId="4" fillId="0" borderId="24" xfId="5" applyNumberFormat="1" applyFont="1" applyBorder="1" applyAlignment="1">
      <alignment horizontal="center" vertical="top"/>
    </xf>
    <xf numFmtId="4" fontId="12" fillId="0" borderId="24" xfId="6" applyNumberFormat="1" applyFont="1" applyFill="1" applyBorder="1" applyAlignment="1" applyProtection="1">
      <alignment horizontal="left" vertical="center"/>
    </xf>
    <xf numFmtId="4" fontId="12" fillId="5" borderId="24" xfId="6" applyNumberFormat="1" applyFont="1" applyFill="1" applyBorder="1" applyAlignment="1" applyProtection="1">
      <alignment horizontal="center" vertical="center"/>
    </xf>
    <xf numFmtId="0" fontId="4" fillId="0" borderId="24" xfId="5" applyFont="1" applyBorder="1" applyAlignment="1">
      <alignment horizontal="left" vertical="top" wrapText="1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49" fontId="4" fillId="0" borderId="33" xfId="5" applyNumberFormat="1" applyFont="1" applyBorder="1" applyAlignment="1">
      <alignment horizontal="center" vertical="top"/>
    </xf>
    <xf numFmtId="0" fontId="4" fillId="0" borderId="34" xfId="5" applyFont="1" applyBorder="1" applyAlignment="1">
      <alignment horizontal="left" vertical="top" wrapText="1"/>
    </xf>
    <xf numFmtId="0" fontId="7" fillId="0" borderId="35" xfId="1" applyNumberFormat="1" applyFont="1" applyFill="1" applyBorder="1" applyAlignment="1" applyProtection="1">
      <alignment horizontal="center" vertical="top" wrapText="1"/>
    </xf>
    <xf numFmtId="49" fontId="4" fillId="0" borderId="7" xfId="5" applyNumberFormat="1" applyFont="1" applyBorder="1" applyAlignment="1">
      <alignment horizontal="center" vertical="top"/>
    </xf>
    <xf numFmtId="0" fontId="4" fillId="0" borderId="32" xfId="5" applyFont="1" applyBorder="1" applyAlignment="1">
      <alignment horizontal="left" vertical="top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49" fontId="2" fillId="0" borderId="6" xfId="4" applyNumberFormat="1" applyFont="1" applyFill="1" applyBorder="1" applyAlignment="1" applyProtection="1">
      <alignment horizontal="right" vertical="center" wrapText="1"/>
    </xf>
    <xf numFmtId="0" fontId="5" fillId="0" borderId="36" xfId="4" applyFont="1" applyFill="1" applyBorder="1" applyAlignment="1" applyProtection="1">
      <alignment horizontal="left" vertical="center" wrapText="1"/>
    </xf>
    <xf numFmtId="0" fontId="5" fillId="0" borderId="32" xfId="4" applyFont="1" applyFill="1" applyBorder="1" applyAlignment="1" applyProtection="1">
      <alignment horizontal="center" vertical="center" wrapText="1"/>
    </xf>
    <xf numFmtId="4" fontId="2" fillId="4" borderId="9" xfId="6" applyNumberFormat="1" applyFont="1" applyFill="1" applyBorder="1" applyAlignment="1" applyProtection="1">
      <alignment horizontal="center" vertical="center"/>
    </xf>
    <xf numFmtId="49" fontId="2" fillId="0" borderId="14" xfId="4" applyNumberFormat="1" applyFont="1" applyFill="1" applyBorder="1" applyAlignment="1" applyProtection="1">
      <alignment horizontal="right" vertical="center" wrapText="1"/>
    </xf>
    <xf numFmtId="0" fontId="5" fillId="0" borderId="11" xfId="4" applyFont="1" applyFill="1" applyBorder="1" applyAlignment="1" applyProtection="1">
      <alignment horizontal="left" vertical="center" wrapText="1"/>
    </xf>
    <xf numFmtId="0" fontId="5" fillId="0" borderId="24" xfId="4" applyFont="1" applyFill="1" applyBorder="1" applyAlignment="1" applyProtection="1">
      <alignment horizontal="center" vertical="center" wrapText="1"/>
    </xf>
    <xf numFmtId="3" fontId="2" fillId="0" borderId="24" xfId="6" applyNumberFormat="1" applyFont="1" applyFill="1" applyBorder="1" applyAlignment="1" applyProtection="1">
      <alignment horizontal="center" vertical="center"/>
    </xf>
    <xf numFmtId="4" fontId="2" fillId="0" borderId="24" xfId="6" applyNumberFormat="1" applyFont="1" applyFill="1" applyBorder="1" applyAlignment="1" applyProtection="1">
      <alignment horizontal="center" vertical="center"/>
    </xf>
    <xf numFmtId="4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/>
    </xf>
    <xf numFmtId="10" fontId="2" fillId="4" borderId="24" xfId="6" applyNumberFormat="1" applyFont="1" applyFill="1" applyBorder="1" applyAlignment="1" applyProtection="1">
      <alignment horizontal="center" vertical="center"/>
    </xf>
    <xf numFmtId="4" fontId="12" fillId="0" borderId="25" xfId="6" applyNumberFormat="1" applyFont="1" applyFill="1" applyBorder="1" applyAlignment="1" applyProtection="1">
      <alignment horizontal="center" vertical="center"/>
    </xf>
    <xf numFmtId="4" fontId="12" fillId="0" borderId="24" xfId="6" applyNumberFormat="1" applyFont="1" applyFill="1" applyBorder="1" applyAlignment="1" applyProtection="1">
      <alignment horizontal="center" vertical="center"/>
    </xf>
    <xf numFmtId="0" fontId="3" fillId="2" borderId="4" xfId="1" applyFont="1" applyFill="1" applyBorder="1"/>
    <xf numFmtId="4" fontId="0" fillId="0" borderId="0" xfId="0" applyNumberFormat="1"/>
    <xf numFmtId="4" fontId="2" fillId="0" borderId="28" xfId="6" applyNumberFormat="1" applyFont="1" applyFill="1" applyBorder="1" applyAlignment="1" applyProtection="1">
      <alignment horizontal="center" vertical="center"/>
    </xf>
    <xf numFmtId="4" fontId="7" fillId="0" borderId="24" xfId="6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left"/>
    </xf>
    <xf numFmtId="0" fontId="2" fillId="2" borderId="3" xfId="1" applyNumberFormat="1" applyFont="1" applyFill="1" applyBorder="1" applyAlignment="1" applyProtection="1">
      <alignment horizontal="left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167" fontId="7" fillId="4" borderId="28" xfId="6" applyNumberFormat="1" applyFont="1" applyFill="1" applyBorder="1" applyAlignment="1" applyProtection="1">
      <alignment horizontal="center" vertical="center"/>
    </xf>
    <xf numFmtId="167" fontId="7" fillId="4" borderId="25" xfId="6" applyNumberFormat="1" applyFont="1" applyFill="1" applyBorder="1" applyAlignment="1" applyProtection="1">
      <alignment horizontal="center" vertical="center"/>
    </xf>
    <xf numFmtId="49" fontId="4" fillId="4" borderId="26" xfId="5" applyNumberFormat="1" applyFont="1" applyFill="1" applyBorder="1" applyAlignment="1">
      <alignment horizontal="center" vertical="top" wrapText="1"/>
    </xf>
    <xf numFmtId="49" fontId="4" fillId="4" borderId="27" xfId="5" applyNumberFormat="1" applyFont="1" applyFill="1" applyBorder="1" applyAlignment="1">
      <alignment horizontal="center" vertical="top" wrapText="1"/>
    </xf>
    <xf numFmtId="0" fontId="2" fillId="0" borderId="1" xfId="1" applyNumberFormat="1" applyFont="1" applyBorder="1" applyAlignment="1" applyProtection="1">
      <alignment horizontal="center" vertical="top" wrapText="1"/>
    </xf>
    <xf numFmtId="168" fontId="2" fillId="4" borderId="25" xfId="6" applyNumberFormat="1" applyFont="1" applyFill="1" applyBorder="1" applyAlignment="1" applyProtection="1">
      <alignment horizontal="center" vertical="center"/>
    </xf>
    <xf numFmtId="168" fontId="5" fillId="0" borderId="24" xfId="6" applyNumberFormat="1" applyFont="1" applyFill="1" applyBorder="1" applyAlignment="1" applyProtection="1">
      <alignment horizontal="center" vertical="center"/>
    </xf>
    <xf numFmtId="4" fontId="2" fillId="0" borderId="25" xfId="6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Border="1" applyAlignment="1" applyProtection="1">
      <alignment horizontal="center" vertical="center" wrapText="1"/>
    </xf>
    <xf numFmtId="0" fontId="5" fillId="0" borderId="7" xfId="4" applyFont="1" applyBorder="1" applyAlignment="1" applyProtection="1">
      <alignment horizontal="center" vertical="center" wrapText="1"/>
    </xf>
    <xf numFmtId="0" fontId="2" fillId="4" borderId="9" xfId="1" applyNumberFormat="1" applyFont="1" applyFill="1" applyBorder="1" applyAlignment="1" applyProtection="1">
      <alignment horizontal="center" vertical="top" wrapText="1"/>
    </xf>
  </cellXfs>
  <cellStyles count="7">
    <cellStyle name="Заголовок" xfId="2" xr:uid="{00000000-0005-0000-0000-000000000000}"/>
    <cellStyle name="ЗаголовокСтолбца" xfId="4" xr:uid="{00000000-0005-0000-0000-000001000000}"/>
    <cellStyle name="Обычный" xfId="0" builtinId="0"/>
    <cellStyle name="Обычный 2" xfId="1" xr:uid="{00000000-0005-0000-0000-000003000000}"/>
    <cellStyle name="Обычный 2 3" xfId="5" xr:uid="{00000000-0005-0000-0000-000004000000}"/>
    <cellStyle name="Процентный 2" xfId="3" xr:uid="{00000000-0005-0000-0000-000007000000}"/>
    <cellStyle name="Формула_GRES.2007.5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k_server\1%20obschaya%20papka%20ktr\Documents%20and%20Settings\Sarsatskaya_AR.AQ-0032\&#1052;&#1086;&#1080;%20&#1076;&#1086;&#1082;&#1091;&#1084;&#1077;&#1085;&#1090;&#1099;\&#1091;&#1078;&#1082;&#1093;\INV.48.VS(v5.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оизводственная"/>
      <sheetName val="Инвестиционная"/>
      <sheetName val="Комментарии"/>
      <sheetName val="Проверка"/>
      <sheetName val="TEHSHEET"/>
      <sheetName val="et_union"/>
      <sheetName val="REESTR"/>
      <sheetName val="REESTR_START"/>
      <sheetName val="REESTR_ORG"/>
      <sheetName val="modButtonClick"/>
    </sheetNames>
    <sheetDataSet>
      <sheetData sheetId="0"/>
      <sheetData sheetId="1">
        <row r="6">
          <cell r="E6" t="str">
            <v>Наименование регулирующего органа:</v>
          </cell>
          <cell r="G6" t="str">
            <v>Орган местного самоуправления</v>
          </cell>
        </row>
        <row r="7">
          <cell r="F7" t="str">
            <v>(квартал)</v>
          </cell>
          <cell r="G7" t="str">
            <v>(год)</v>
          </cell>
        </row>
        <row r="8">
          <cell r="F8" t="str">
            <v>II квартал</v>
          </cell>
          <cell r="G8">
            <v>2010</v>
          </cell>
        </row>
        <row r="10">
          <cell r="F10" t="str">
            <v>Ковдорский район</v>
          </cell>
          <cell r="H10" t="str">
            <v>47703000</v>
          </cell>
        </row>
        <row r="13">
          <cell r="E13" t="str">
            <v xml:space="preserve">Общество с ограниченной ответственностью </v>
          </cell>
          <cell r="F13" t="str">
            <v>ООО "Тепловодоканал" п. Лейпи</v>
          </cell>
          <cell r="G13" t="str">
            <v>5104908766</v>
          </cell>
          <cell r="H13" t="str">
            <v>510401001</v>
          </cell>
        </row>
        <row r="15">
          <cell r="E15" t="str">
            <v>Водозабор, водоочистка, транспортировка и распределение воды</v>
          </cell>
          <cell r="G15" t="str">
            <v>нет</v>
          </cell>
        </row>
        <row r="17">
          <cell r="G17" t="str">
            <v>нет</v>
          </cell>
        </row>
        <row r="27">
          <cell r="G27" t="str">
            <v xml:space="preserve">184143 Мурманская область, Ковдорский район, г.Ковдор, ул.Чехова, д.4 </v>
          </cell>
        </row>
        <row r="28">
          <cell r="G28" t="str">
            <v>Кондратьева Ольга Ивановна</v>
          </cell>
        </row>
        <row r="29">
          <cell r="G29" t="str">
            <v>ведущий специалист ФЭО</v>
          </cell>
        </row>
        <row r="30">
          <cell r="G30" t="str">
            <v>8 (81535) 74147</v>
          </cell>
        </row>
        <row r="31">
          <cell r="G31" t="str">
            <v>fin2_uzkh@kovadm.ru</v>
          </cell>
        </row>
        <row r="33">
          <cell r="G33" t="str">
            <v xml:space="preserve">184143 Мурманская область, Ковдорский район, г.Ковдор, ул.Чехова, д.4 </v>
          </cell>
        </row>
        <row r="34">
          <cell r="G34" t="str">
            <v>Сарсатская Анна Романовна</v>
          </cell>
        </row>
        <row r="35">
          <cell r="G35" t="str">
            <v>Директор по экономике и финансам</v>
          </cell>
        </row>
        <row r="36">
          <cell r="G36">
            <v>88153551019</v>
          </cell>
        </row>
        <row r="37">
          <cell r="G37" t="str">
            <v>sarsatskayaAR@gmail.com</v>
          </cell>
        </row>
      </sheetData>
      <sheetData sheetId="2" refreshError="1"/>
      <sheetData sheetId="3">
        <row r="22">
          <cell r="F22">
            <v>0</v>
          </cell>
        </row>
        <row r="23">
          <cell r="F23">
            <v>40.54</v>
          </cell>
        </row>
        <row r="24">
          <cell r="F24">
            <v>12.36</v>
          </cell>
        </row>
        <row r="25">
          <cell r="F25">
            <v>3.92</v>
          </cell>
        </row>
        <row r="26">
          <cell r="F26">
            <v>24.26</v>
          </cell>
        </row>
        <row r="27">
          <cell r="F27">
            <v>0</v>
          </cell>
        </row>
        <row r="33">
          <cell r="F33">
            <v>2184</v>
          </cell>
        </row>
        <row r="34">
          <cell r="F34">
            <v>3.0999999999949068E-2</v>
          </cell>
        </row>
        <row r="35">
          <cell r="F35">
            <v>1226.8</v>
          </cell>
        </row>
        <row r="58">
          <cell r="F58">
            <v>34</v>
          </cell>
        </row>
        <row r="59">
          <cell r="F59">
            <v>34</v>
          </cell>
        </row>
        <row r="60">
          <cell r="F60">
            <v>34</v>
          </cell>
        </row>
        <row r="62">
          <cell r="F62">
            <v>25</v>
          </cell>
        </row>
        <row r="63">
          <cell r="F63">
            <v>30</v>
          </cell>
        </row>
        <row r="64">
          <cell r="F64">
            <v>30</v>
          </cell>
        </row>
        <row r="66">
          <cell r="F66">
            <v>2</v>
          </cell>
        </row>
        <row r="67">
          <cell r="F67">
            <v>3</v>
          </cell>
        </row>
        <row r="68">
          <cell r="F68">
            <v>2</v>
          </cell>
        </row>
        <row r="70">
          <cell r="F70">
            <v>32.200000000000003</v>
          </cell>
        </row>
        <row r="71">
          <cell r="F71">
            <v>4.0199999999999996</v>
          </cell>
        </row>
        <row r="72">
          <cell r="F72">
            <v>3.92</v>
          </cell>
        </row>
        <row r="73">
          <cell r="F73">
            <v>24.26</v>
          </cell>
        </row>
        <row r="74">
          <cell r="F74">
            <v>0</v>
          </cell>
        </row>
        <row r="104">
          <cell r="F104">
            <v>0</v>
          </cell>
        </row>
        <row r="106">
          <cell r="F106">
            <v>8.5</v>
          </cell>
        </row>
        <row r="107">
          <cell r="F107">
            <v>0</v>
          </cell>
        </row>
        <row r="111">
          <cell r="F111">
            <v>382.6</v>
          </cell>
        </row>
        <row r="131">
          <cell r="F131">
            <v>1226.769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S115"/>
  <sheetViews>
    <sheetView tabSelected="1" zoomScale="80" zoomScaleNormal="80" zoomScaleSheetLayoutView="70" workbookViewId="0">
      <pane xSplit="3" ySplit="2" topLeftCell="D3" activePane="bottomRight" state="frozenSplit"/>
      <selection pane="topRight" activeCell="H1" sqref="H1"/>
      <selection pane="bottomLeft" activeCell="A5" sqref="A5"/>
      <selection pane="bottomRight" activeCell="B2" sqref="B2:D2"/>
    </sheetView>
  </sheetViews>
  <sheetFormatPr defaultColWidth="9.140625" defaultRowHeight="15" outlineLevelRow="2" x14ac:dyDescent="0.25"/>
  <cols>
    <col min="1" max="1" width="7.28515625" customWidth="1"/>
    <col min="2" max="2" width="110.28515625" customWidth="1"/>
    <col min="3" max="3" width="15.28515625" customWidth="1"/>
    <col min="4" max="4" width="24.28515625" bestFit="1" customWidth="1"/>
  </cols>
  <sheetData>
    <row r="2" spans="1:4" s="2" customFormat="1" ht="58.5" customHeight="1" thickBot="1" x14ac:dyDescent="0.3">
      <c r="A2" s="1"/>
      <c r="B2" s="123" t="s">
        <v>123</v>
      </c>
      <c r="C2" s="123"/>
      <c r="D2" s="123"/>
    </row>
    <row r="3" spans="1:4" ht="16.5" thickBot="1" x14ac:dyDescent="0.3">
      <c r="A3" s="115" t="s">
        <v>1</v>
      </c>
      <c r="B3" s="116"/>
      <c r="C3" s="116"/>
      <c r="D3" s="111"/>
    </row>
    <row r="4" spans="1:4" ht="32.25" thickBot="1" x14ac:dyDescent="0.3">
      <c r="A4" s="7" t="s">
        <v>2</v>
      </c>
      <c r="B4" s="8" t="s">
        <v>3</v>
      </c>
      <c r="C4" s="9" t="s">
        <v>4</v>
      </c>
      <c r="D4" s="4" t="s">
        <v>124</v>
      </c>
    </row>
    <row r="5" spans="1:4" ht="15.75" outlineLevel="1" x14ac:dyDescent="0.25">
      <c r="A5" s="10" t="s">
        <v>5</v>
      </c>
      <c r="B5" s="11" t="s">
        <v>6</v>
      </c>
      <c r="C5" s="12" t="s">
        <v>7</v>
      </c>
      <c r="D5" s="13">
        <v>553.60067113884304</v>
      </c>
    </row>
    <row r="6" spans="1:4" ht="15.75" outlineLevel="1" x14ac:dyDescent="0.25">
      <c r="A6" s="14" t="s">
        <v>8</v>
      </c>
      <c r="B6" s="15" t="s">
        <v>9</v>
      </c>
      <c r="C6" s="16" t="s">
        <v>7</v>
      </c>
      <c r="D6" s="19">
        <v>0</v>
      </c>
    </row>
    <row r="7" spans="1:4" ht="15.75" outlineLevel="1" x14ac:dyDescent="0.25">
      <c r="A7" s="14" t="s">
        <v>10</v>
      </c>
      <c r="B7" s="15" t="s">
        <v>11</v>
      </c>
      <c r="C7" s="16" t="s">
        <v>7</v>
      </c>
      <c r="D7" s="41">
        <v>34382.082285373865</v>
      </c>
    </row>
    <row r="8" spans="1:4" ht="15.75" hidden="1" outlineLevel="1" x14ac:dyDescent="0.25">
      <c r="A8" s="121"/>
      <c r="B8" s="20" t="s">
        <v>12</v>
      </c>
      <c r="C8" s="16"/>
      <c r="D8" s="21">
        <v>25078.796642716439</v>
      </c>
    </row>
    <row r="9" spans="1:4" ht="15.75" hidden="1" outlineLevel="1" x14ac:dyDescent="0.25">
      <c r="A9" s="122"/>
      <c r="B9" s="20" t="s">
        <v>13</v>
      </c>
      <c r="C9" s="16"/>
      <c r="D9" s="21">
        <v>5739.8860045959318</v>
      </c>
    </row>
    <row r="10" spans="1:4" ht="15.75" hidden="1" outlineLevel="1" x14ac:dyDescent="0.25">
      <c r="A10" s="14"/>
      <c r="B10" s="20" t="s">
        <v>14</v>
      </c>
      <c r="C10" s="16"/>
      <c r="D10" s="21">
        <v>3563.3996380614908</v>
      </c>
    </row>
    <row r="11" spans="1:4" ht="15.75" hidden="1" outlineLevel="1" x14ac:dyDescent="0.25">
      <c r="A11" s="14"/>
      <c r="B11" s="20" t="s">
        <v>15</v>
      </c>
      <c r="C11" s="16"/>
      <c r="D11" s="22"/>
    </row>
    <row r="12" spans="1:4" ht="15.75" hidden="1" outlineLevel="1" x14ac:dyDescent="0.25">
      <c r="A12" s="14"/>
      <c r="B12" s="20" t="s">
        <v>16</v>
      </c>
      <c r="C12" s="16"/>
      <c r="D12" s="22"/>
    </row>
    <row r="13" spans="1:4" ht="31.5" outlineLevel="1" x14ac:dyDescent="0.25">
      <c r="A13" s="14" t="s">
        <v>17</v>
      </c>
      <c r="B13" s="23" t="s">
        <v>18</v>
      </c>
      <c r="C13" s="16" t="s">
        <v>7</v>
      </c>
      <c r="D13" s="25">
        <v>0</v>
      </c>
    </row>
    <row r="14" spans="1:4" ht="15.75" outlineLevel="1" x14ac:dyDescent="0.25">
      <c r="A14" s="14" t="s">
        <v>19</v>
      </c>
      <c r="B14" s="23" t="s">
        <v>20</v>
      </c>
      <c r="C14" s="16" t="s">
        <v>7</v>
      </c>
      <c r="D14" s="26">
        <v>727.43372139404414</v>
      </c>
    </row>
    <row r="15" spans="1:4" ht="15.75" hidden="1" outlineLevel="1" x14ac:dyDescent="0.25">
      <c r="A15" s="27" t="s">
        <v>21</v>
      </c>
      <c r="B15" s="28" t="s">
        <v>22</v>
      </c>
      <c r="C15" s="29" t="s">
        <v>7</v>
      </c>
      <c r="D15" s="21">
        <v>0</v>
      </c>
    </row>
    <row r="16" spans="1:4" ht="15.75" hidden="1" outlineLevel="1" x14ac:dyDescent="0.25">
      <c r="A16" s="27" t="s">
        <v>23</v>
      </c>
      <c r="B16" s="28" t="s">
        <v>24</v>
      </c>
      <c r="C16" s="31" t="s">
        <v>7</v>
      </c>
      <c r="D16" s="21">
        <v>0</v>
      </c>
    </row>
    <row r="17" spans="1:4" ht="15.75" hidden="1" outlineLevel="1" x14ac:dyDescent="0.25">
      <c r="A17" s="27" t="s">
        <v>25</v>
      </c>
      <c r="B17" s="28" t="s">
        <v>26</v>
      </c>
      <c r="C17" s="29" t="s">
        <v>7</v>
      </c>
      <c r="D17" s="21">
        <v>0</v>
      </c>
    </row>
    <row r="18" spans="1:4" ht="15.75" hidden="1" outlineLevel="1" x14ac:dyDescent="0.25">
      <c r="A18" s="27" t="s">
        <v>27</v>
      </c>
      <c r="B18" s="32" t="s">
        <v>28</v>
      </c>
      <c r="C18" s="29" t="s">
        <v>7</v>
      </c>
      <c r="D18" s="21">
        <v>0</v>
      </c>
    </row>
    <row r="19" spans="1:4" ht="15.75" hidden="1" outlineLevel="1" x14ac:dyDescent="0.25">
      <c r="A19" s="27" t="s">
        <v>29</v>
      </c>
      <c r="B19" s="28" t="s">
        <v>30</v>
      </c>
      <c r="C19" s="29" t="s">
        <v>7</v>
      </c>
      <c r="D19" s="21">
        <v>0</v>
      </c>
    </row>
    <row r="20" spans="1:4" ht="15.75" hidden="1" outlineLevel="1" x14ac:dyDescent="0.25">
      <c r="A20" s="27" t="s">
        <v>31</v>
      </c>
      <c r="B20" s="28" t="s">
        <v>32</v>
      </c>
      <c r="C20" s="29" t="s">
        <v>7</v>
      </c>
      <c r="D20" s="21">
        <v>727.43372139404414</v>
      </c>
    </row>
    <row r="21" spans="1:4" ht="15.75" hidden="1" outlineLevel="2" x14ac:dyDescent="0.25">
      <c r="A21" s="27"/>
      <c r="B21" s="20" t="s">
        <v>33</v>
      </c>
      <c r="C21" s="29" t="s">
        <v>7</v>
      </c>
      <c r="D21" s="33"/>
    </row>
    <row r="22" spans="1:4" ht="15.75" hidden="1" outlineLevel="2" x14ac:dyDescent="0.25">
      <c r="A22" s="27"/>
      <c r="B22" s="20" t="s">
        <v>34</v>
      </c>
      <c r="C22" s="29" t="s">
        <v>7</v>
      </c>
      <c r="D22" s="34"/>
    </row>
    <row r="23" spans="1:4" ht="15.75" hidden="1" outlineLevel="2" x14ac:dyDescent="0.25">
      <c r="A23" s="27"/>
      <c r="B23" s="35" t="s">
        <v>35</v>
      </c>
      <c r="C23" s="29" t="s">
        <v>7</v>
      </c>
      <c r="D23" s="36"/>
    </row>
    <row r="24" spans="1:4" ht="15.75" hidden="1" outlineLevel="2" x14ac:dyDescent="0.25">
      <c r="A24" s="27"/>
      <c r="B24" s="20" t="s">
        <v>36</v>
      </c>
      <c r="C24" s="29" t="s">
        <v>7</v>
      </c>
      <c r="D24" s="36"/>
    </row>
    <row r="25" spans="1:4" ht="15.75" hidden="1" outlineLevel="2" x14ac:dyDescent="0.25">
      <c r="A25" s="27"/>
      <c r="B25" s="20" t="s">
        <v>37</v>
      </c>
      <c r="C25" s="29" t="s">
        <v>7</v>
      </c>
      <c r="D25" s="37"/>
    </row>
    <row r="26" spans="1:4" ht="15.75" hidden="1" outlineLevel="2" x14ac:dyDescent="0.25">
      <c r="A26" s="27"/>
      <c r="B26" s="20" t="s">
        <v>38</v>
      </c>
      <c r="C26" s="29" t="s">
        <v>7</v>
      </c>
      <c r="D26" s="33"/>
    </row>
    <row r="27" spans="1:4" ht="15.75" hidden="1" outlineLevel="2" x14ac:dyDescent="0.25">
      <c r="A27" s="27"/>
      <c r="B27" s="20" t="s">
        <v>39</v>
      </c>
      <c r="C27" s="29" t="s">
        <v>7</v>
      </c>
      <c r="D27" s="33"/>
    </row>
    <row r="28" spans="1:4" ht="15.75" hidden="1" outlineLevel="2" x14ac:dyDescent="0.25">
      <c r="A28" s="27"/>
      <c r="B28" s="20" t="s">
        <v>40</v>
      </c>
      <c r="C28" s="29" t="s">
        <v>7</v>
      </c>
      <c r="D28" s="33"/>
    </row>
    <row r="29" spans="1:4" ht="15.75" hidden="1" outlineLevel="2" x14ac:dyDescent="0.25">
      <c r="A29" s="27"/>
      <c r="B29" s="20" t="s">
        <v>41</v>
      </c>
      <c r="C29" s="29" t="s">
        <v>7</v>
      </c>
      <c r="D29" s="33"/>
    </row>
    <row r="30" spans="1:4" ht="15.75" hidden="1" outlineLevel="2" x14ac:dyDescent="0.25">
      <c r="A30" s="27"/>
      <c r="B30" s="35" t="s">
        <v>42</v>
      </c>
      <c r="C30" s="29" t="s">
        <v>7</v>
      </c>
      <c r="D30" s="33"/>
    </row>
    <row r="31" spans="1:4" ht="15.75" hidden="1" outlineLevel="2" x14ac:dyDescent="0.25">
      <c r="A31" s="27"/>
      <c r="B31" s="35" t="s">
        <v>43</v>
      </c>
      <c r="C31" s="29" t="s">
        <v>7</v>
      </c>
      <c r="D31" s="33"/>
    </row>
    <row r="32" spans="1:4" ht="15.75" hidden="1" outlineLevel="2" x14ac:dyDescent="0.25">
      <c r="A32" s="27"/>
      <c r="B32" s="35" t="s">
        <v>44</v>
      </c>
      <c r="C32" s="117" t="s">
        <v>7</v>
      </c>
      <c r="D32" s="119"/>
    </row>
    <row r="33" spans="1:4" ht="31.5" hidden="1" outlineLevel="2" x14ac:dyDescent="0.25">
      <c r="A33" s="27"/>
      <c r="B33" s="35" t="s">
        <v>45</v>
      </c>
      <c r="C33" s="118"/>
      <c r="D33" s="120"/>
    </row>
    <row r="34" spans="1:4" ht="15.75" hidden="1" outlineLevel="2" x14ac:dyDescent="0.25">
      <c r="A34" s="27"/>
      <c r="B34" s="20" t="s">
        <v>46</v>
      </c>
      <c r="C34" s="29" t="s">
        <v>7</v>
      </c>
      <c r="D34" s="33"/>
    </row>
    <row r="35" spans="1:4" ht="15.75" hidden="1" outlineLevel="2" x14ac:dyDescent="0.25">
      <c r="A35" s="27"/>
      <c r="B35" s="20" t="s">
        <v>47</v>
      </c>
      <c r="C35" s="29" t="s">
        <v>7</v>
      </c>
      <c r="D35" s="33"/>
    </row>
    <row r="36" spans="1:4" ht="15.75" outlineLevel="1" collapsed="1" x14ac:dyDescent="0.25">
      <c r="A36" s="14" t="s">
        <v>48</v>
      </c>
      <c r="B36" s="15" t="s">
        <v>49</v>
      </c>
      <c r="C36" s="16" t="s">
        <v>7</v>
      </c>
      <c r="D36" s="17">
        <v>0</v>
      </c>
    </row>
    <row r="37" spans="1:4" ht="15.75" outlineLevel="1" x14ac:dyDescent="0.25">
      <c r="A37" s="14" t="s">
        <v>50</v>
      </c>
      <c r="B37" s="15" t="s">
        <v>51</v>
      </c>
      <c r="C37" s="16" t="s">
        <v>7</v>
      </c>
      <c r="D37" s="17">
        <v>36.875805971870243</v>
      </c>
    </row>
    <row r="38" spans="1:4" ht="15.75" outlineLevel="1" x14ac:dyDescent="0.25">
      <c r="A38" s="14" t="s">
        <v>52</v>
      </c>
      <c r="B38" s="15" t="s">
        <v>53</v>
      </c>
      <c r="C38" s="16" t="s">
        <v>7</v>
      </c>
      <c r="D38" s="17">
        <v>0</v>
      </c>
    </row>
    <row r="39" spans="1:4" ht="15.75" outlineLevel="1" x14ac:dyDescent="0.25">
      <c r="A39" s="14" t="s">
        <v>54</v>
      </c>
      <c r="B39" s="15" t="s">
        <v>55</v>
      </c>
      <c r="C39" s="16" t="s">
        <v>7</v>
      </c>
      <c r="D39" s="17">
        <v>0</v>
      </c>
    </row>
    <row r="40" spans="1:4" ht="15.75" outlineLevel="1" x14ac:dyDescent="0.25">
      <c r="A40" s="14" t="s">
        <v>56</v>
      </c>
      <c r="B40" s="15" t="s">
        <v>57</v>
      </c>
      <c r="C40" s="16" t="s">
        <v>7</v>
      </c>
      <c r="D40" s="26">
        <v>0</v>
      </c>
    </row>
    <row r="41" spans="1:4" ht="15.75" hidden="1" outlineLevel="1" x14ac:dyDescent="0.25">
      <c r="A41" s="27" t="s">
        <v>58</v>
      </c>
      <c r="B41" s="38" t="s">
        <v>59</v>
      </c>
      <c r="C41" s="29" t="s">
        <v>7</v>
      </c>
      <c r="D41" s="17">
        <v>0</v>
      </c>
    </row>
    <row r="42" spans="1:4" ht="15.75" hidden="1" outlineLevel="1" x14ac:dyDescent="0.25">
      <c r="A42" s="27" t="s">
        <v>60</v>
      </c>
      <c r="B42" s="38" t="s">
        <v>61</v>
      </c>
      <c r="C42" s="29" t="s">
        <v>7</v>
      </c>
      <c r="D42" s="17">
        <v>0</v>
      </c>
    </row>
    <row r="43" spans="1:4" ht="15.75" hidden="1" outlineLevel="1" x14ac:dyDescent="0.25">
      <c r="A43" s="27" t="s">
        <v>62</v>
      </c>
      <c r="B43" s="38" t="s">
        <v>63</v>
      </c>
      <c r="C43" s="29"/>
      <c r="D43" s="17">
        <v>0</v>
      </c>
    </row>
    <row r="44" spans="1:4" ht="15.75" hidden="1" outlineLevel="1" x14ac:dyDescent="0.25">
      <c r="A44" s="27" t="s">
        <v>64</v>
      </c>
      <c r="B44" s="38" t="s">
        <v>65</v>
      </c>
      <c r="C44" s="29" t="s">
        <v>7</v>
      </c>
      <c r="D44" s="17">
        <v>0</v>
      </c>
    </row>
    <row r="45" spans="1:4" ht="15.75" hidden="1" outlineLevel="1" x14ac:dyDescent="0.25">
      <c r="A45" s="39" t="s">
        <v>66</v>
      </c>
      <c r="B45" s="40" t="s">
        <v>67</v>
      </c>
      <c r="C45" s="29" t="s">
        <v>7</v>
      </c>
      <c r="D45" s="17">
        <v>0</v>
      </c>
    </row>
    <row r="46" spans="1:4" ht="15.75" hidden="1" outlineLevel="1" x14ac:dyDescent="0.25">
      <c r="A46" s="39" t="s">
        <v>68</v>
      </c>
      <c r="B46" s="40" t="s">
        <v>69</v>
      </c>
      <c r="C46" s="29" t="s">
        <v>7</v>
      </c>
      <c r="D46" s="17">
        <v>0</v>
      </c>
    </row>
    <row r="47" spans="1:4" ht="16.5" thickBot="1" x14ac:dyDescent="0.3">
      <c r="A47" s="42"/>
      <c r="B47" s="43" t="s">
        <v>70</v>
      </c>
      <c r="C47" s="44" t="s">
        <v>7</v>
      </c>
      <c r="D47" s="45">
        <f>D5+D6+D7+D13+D14+D36+D37+D38+D39+D40</f>
        <v>35699.992483878617</v>
      </c>
    </row>
    <row r="48" spans="1:4" ht="16.5" thickBot="1" x14ac:dyDescent="0.3">
      <c r="A48" s="115" t="s">
        <v>71</v>
      </c>
      <c r="B48" s="116"/>
      <c r="C48" s="116"/>
      <c r="D48" s="111"/>
    </row>
    <row r="49" spans="1:4" ht="32.25" thickBot="1" x14ac:dyDescent="0.3">
      <c r="A49" s="48" t="s">
        <v>2</v>
      </c>
      <c r="B49" s="49" t="s">
        <v>72</v>
      </c>
      <c r="C49" s="50" t="s">
        <v>4</v>
      </c>
      <c r="D49" s="4" t="s">
        <v>124</v>
      </c>
    </row>
    <row r="50" spans="1:4" ht="31.5" x14ac:dyDescent="0.25">
      <c r="A50" s="51" t="s">
        <v>73</v>
      </c>
      <c r="B50" s="52" t="s">
        <v>74</v>
      </c>
      <c r="C50" s="53" t="s">
        <v>7</v>
      </c>
      <c r="D50" s="124">
        <v>567.55954999999994</v>
      </c>
    </row>
    <row r="51" spans="1:4" ht="15.75" x14ac:dyDescent="0.25">
      <c r="A51" s="27" t="s">
        <v>75</v>
      </c>
      <c r="B51" s="38" t="s">
        <v>55</v>
      </c>
      <c r="C51" s="54" t="s">
        <v>7</v>
      </c>
      <c r="D51" s="24"/>
    </row>
    <row r="52" spans="1:4" ht="15.75" x14ac:dyDescent="0.25">
      <c r="A52" s="27" t="s">
        <v>76</v>
      </c>
      <c r="B52" s="38" t="s">
        <v>77</v>
      </c>
      <c r="C52" s="54" t="s">
        <v>7</v>
      </c>
      <c r="D52" s="24"/>
    </row>
    <row r="53" spans="1:4" ht="15.75" x14ac:dyDescent="0.25">
      <c r="A53" s="14" t="s">
        <v>78</v>
      </c>
      <c r="B53" s="55" t="s">
        <v>79</v>
      </c>
      <c r="C53" s="56" t="s">
        <v>7</v>
      </c>
      <c r="D53" s="57">
        <f>SUM(D54:D58)</f>
        <v>1967.2055310475025</v>
      </c>
    </row>
    <row r="54" spans="1:4" ht="47.25" x14ac:dyDescent="0.25">
      <c r="A54" s="27" t="s">
        <v>80</v>
      </c>
      <c r="B54" s="58" t="s">
        <v>81</v>
      </c>
      <c r="C54" s="56" t="s">
        <v>7</v>
      </c>
      <c r="D54" s="30">
        <v>56.087910000000001</v>
      </c>
    </row>
    <row r="55" spans="1:4" ht="15.75" x14ac:dyDescent="0.25">
      <c r="A55" s="27" t="s">
        <v>82</v>
      </c>
      <c r="B55" s="58" t="s">
        <v>83</v>
      </c>
      <c r="C55" s="56" t="s">
        <v>7</v>
      </c>
      <c r="D55" s="30">
        <v>0</v>
      </c>
    </row>
    <row r="56" spans="1:4" ht="15.75" x14ac:dyDescent="0.25">
      <c r="A56" s="27" t="s">
        <v>84</v>
      </c>
      <c r="B56" s="59" t="s">
        <v>85</v>
      </c>
      <c r="C56" s="56" t="s">
        <v>7</v>
      </c>
      <c r="D56" s="30">
        <v>141.02126950000002</v>
      </c>
    </row>
    <row r="57" spans="1:4" ht="15.75" x14ac:dyDescent="0.25">
      <c r="A57" s="27" t="s">
        <v>86</v>
      </c>
      <c r="B57" s="38" t="s">
        <v>87</v>
      </c>
      <c r="C57" s="56" t="s">
        <v>7</v>
      </c>
      <c r="D57" s="30">
        <v>9.6</v>
      </c>
    </row>
    <row r="58" spans="1:4" ht="15.75" x14ac:dyDescent="0.25">
      <c r="A58" s="27" t="s">
        <v>88</v>
      </c>
      <c r="B58" s="38" t="s">
        <v>89</v>
      </c>
      <c r="C58" s="56" t="s">
        <v>7</v>
      </c>
      <c r="D58" s="114">
        <v>1760.4963515475024</v>
      </c>
    </row>
    <row r="59" spans="1:4" ht="15.75" x14ac:dyDescent="0.25">
      <c r="A59" s="27" t="s">
        <v>90</v>
      </c>
      <c r="B59" s="58" t="s">
        <v>91</v>
      </c>
      <c r="C59" s="56" t="s">
        <v>7</v>
      </c>
      <c r="D59" s="57">
        <f>D60+D61+D62+D63</f>
        <v>11171.139735295525</v>
      </c>
    </row>
    <row r="60" spans="1:4" ht="15.75" hidden="1" x14ac:dyDescent="0.25">
      <c r="A60" s="27"/>
      <c r="B60" s="20" t="s">
        <v>12</v>
      </c>
      <c r="C60" s="56" t="s">
        <v>7</v>
      </c>
      <c r="D60" s="114">
        <v>8412.9425937647229</v>
      </c>
    </row>
    <row r="61" spans="1:4" ht="15.75" hidden="1" x14ac:dyDescent="0.25">
      <c r="A61" s="27"/>
      <c r="B61" s="20" t="s">
        <v>13</v>
      </c>
      <c r="C61" s="56" t="s">
        <v>7</v>
      </c>
      <c r="D61" s="30">
        <v>1735.3616465972293</v>
      </c>
    </row>
    <row r="62" spans="1:4" ht="15.75" hidden="1" x14ac:dyDescent="0.25">
      <c r="A62" s="27"/>
      <c r="B62" s="20" t="s">
        <v>14</v>
      </c>
      <c r="C62" s="56" t="s">
        <v>7</v>
      </c>
      <c r="D62" s="30">
        <v>1022.8354949335719</v>
      </c>
    </row>
    <row r="63" spans="1:4" ht="15.75" hidden="1" x14ac:dyDescent="0.25">
      <c r="A63" s="27"/>
      <c r="B63" s="20" t="s">
        <v>92</v>
      </c>
      <c r="C63" s="56" t="s">
        <v>7</v>
      </c>
      <c r="D63" s="30"/>
    </row>
    <row r="64" spans="1:4" ht="15.75" x14ac:dyDescent="0.25">
      <c r="A64" s="27" t="s">
        <v>93</v>
      </c>
      <c r="B64" s="58" t="s">
        <v>94</v>
      </c>
      <c r="C64" s="56" t="s">
        <v>7</v>
      </c>
      <c r="D64" s="24">
        <v>1792.8035597141998</v>
      </c>
    </row>
    <row r="65" spans="1:4" ht="15.75" x14ac:dyDescent="0.25">
      <c r="A65" s="27" t="s">
        <v>95</v>
      </c>
      <c r="B65" s="58" t="s">
        <v>96</v>
      </c>
      <c r="C65" s="56" t="s">
        <v>7</v>
      </c>
      <c r="D65" s="57">
        <v>2482.4169896351336</v>
      </c>
    </row>
    <row r="66" spans="1:4" ht="15.75" hidden="1" x14ac:dyDescent="0.25">
      <c r="A66" s="27"/>
      <c r="B66" s="20" t="s">
        <v>97</v>
      </c>
      <c r="C66" s="56" t="s">
        <v>7</v>
      </c>
      <c r="D66" s="21">
        <v>2459.3197742575512</v>
      </c>
    </row>
    <row r="67" spans="1:4" ht="15.75" hidden="1" x14ac:dyDescent="0.25">
      <c r="A67" s="27"/>
      <c r="B67" s="20" t="s">
        <v>98</v>
      </c>
      <c r="C67" s="56" t="s">
        <v>7</v>
      </c>
      <c r="D67" s="30">
        <v>23.097215377582398</v>
      </c>
    </row>
    <row r="68" spans="1:4" ht="15.75" x14ac:dyDescent="0.25">
      <c r="A68" s="27" t="s">
        <v>99</v>
      </c>
      <c r="B68" s="60" t="s">
        <v>100</v>
      </c>
      <c r="C68" s="56" t="s">
        <v>7</v>
      </c>
      <c r="D68" s="24">
        <v>44.044499999999999</v>
      </c>
    </row>
    <row r="69" spans="1:4" ht="15.75" x14ac:dyDescent="0.25">
      <c r="A69" s="14"/>
      <c r="B69" s="61" t="s">
        <v>101</v>
      </c>
      <c r="C69" s="56" t="s">
        <v>7</v>
      </c>
      <c r="D69" s="24">
        <v>18025.169865692362</v>
      </c>
    </row>
    <row r="70" spans="1:4" ht="15.75" x14ac:dyDescent="0.25">
      <c r="A70" s="27" t="s">
        <v>8</v>
      </c>
      <c r="B70" s="38" t="s">
        <v>102</v>
      </c>
      <c r="C70" s="56" t="s">
        <v>7</v>
      </c>
      <c r="D70" s="125">
        <v>238.85161946167264</v>
      </c>
    </row>
    <row r="71" spans="1:4" ht="32.25" thickBot="1" x14ac:dyDescent="0.3">
      <c r="A71" s="39" t="s">
        <v>10</v>
      </c>
      <c r="B71" s="62" t="s">
        <v>103</v>
      </c>
      <c r="C71" s="63"/>
      <c r="D71" s="64"/>
    </row>
    <row r="72" spans="1:4" ht="16.5" thickBot="1" x14ac:dyDescent="0.3">
      <c r="A72" s="65" t="s">
        <v>17</v>
      </c>
      <c r="B72" s="66" t="s">
        <v>104</v>
      </c>
      <c r="C72" s="67" t="s">
        <v>7</v>
      </c>
      <c r="D72" s="69">
        <f>D69+D70+D71</f>
        <v>18264.021485154033</v>
      </c>
    </row>
    <row r="73" spans="1:4" ht="16.5" thickBot="1" x14ac:dyDescent="0.3">
      <c r="A73" s="46"/>
      <c r="B73" s="70"/>
      <c r="C73" s="47"/>
      <c r="D73" s="3"/>
    </row>
    <row r="74" spans="1:4" ht="16.5" thickBot="1" x14ac:dyDescent="0.3">
      <c r="A74" s="71" t="s">
        <v>105</v>
      </c>
      <c r="B74" s="72"/>
      <c r="C74" s="72"/>
      <c r="D74" s="111"/>
    </row>
    <row r="75" spans="1:4" ht="32.25" thickBot="1" x14ac:dyDescent="0.3">
      <c r="A75" s="48" t="s">
        <v>2</v>
      </c>
      <c r="B75" s="73" t="s">
        <v>3</v>
      </c>
      <c r="C75" s="74" t="s">
        <v>4</v>
      </c>
      <c r="D75" s="4" t="s">
        <v>125</v>
      </c>
    </row>
    <row r="76" spans="1:4" ht="15.75" x14ac:dyDescent="0.25">
      <c r="A76" s="75" t="s">
        <v>5</v>
      </c>
      <c r="B76" s="76" t="s">
        <v>106</v>
      </c>
      <c r="C76" s="77" t="s">
        <v>7</v>
      </c>
      <c r="D76" s="126">
        <v>131920.50535750389</v>
      </c>
    </row>
    <row r="77" spans="1:4" ht="15.75" x14ac:dyDescent="0.25">
      <c r="A77" s="78" t="s">
        <v>8</v>
      </c>
      <c r="B77" s="79" t="s">
        <v>107</v>
      </c>
      <c r="C77" s="56" t="s">
        <v>7</v>
      </c>
      <c r="D77" s="105">
        <v>3120.3374011978217</v>
      </c>
    </row>
    <row r="78" spans="1:4" ht="15.75" x14ac:dyDescent="0.25">
      <c r="A78" s="78" t="s">
        <v>10</v>
      </c>
      <c r="B78" s="79" t="s">
        <v>108</v>
      </c>
      <c r="C78" s="56" t="s">
        <v>7</v>
      </c>
      <c r="D78" s="105"/>
    </row>
    <row r="79" spans="1:4" ht="15.75" x14ac:dyDescent="0.25">
      <c r="A79" s="78" t="s">
        <v>17</v>
      </c>
      <c r="B79" s="79" t="s">
        <v>109</v>
      </c>
      <c r="C79" s="56" t="s">
        <v>7</v>
      </c>
      <c r="D79" s="105">
        <v>1121.0323637570698</v>
      </c>
    </row>
    <row r="80" spans="1:4" ht="16.5" thickBot="1" x14ac:dyDescent="0.3">
      <c r="A80" s="80" t="s">
        <v>19</v>
      </c>
      <c r="B80" s="81" t="s">
        <v>110</v>
      </c>
      <c r="C80" s="63" t="s">
        <v>7</v>
      </c>
      <c r="D80" s="113"/>
    </row>
    <row r="81" spans="1:4" ht="16.5" thickBot="1" x14ac:dyDescent="0.3">
      <c r="A81" s="82" t="s">
        <v>48</v>
      </c>
      <c r="B81" s="83" t="s">
        <v>101</v>
      </c>
      <c r="C81" s="84"/>
      <c r="D81" s="68">
        <f>SUM(D76:D80)</f>
        <v>136161.87512245879</v>
      </c>
    </row>
    <row r="82" spans="1:4" ht="16.5" thickBot="1" x14ac:dyDescent="0.3">
      <c r="A82" s="46"/>
      <c r="B82" s="70"/>
      <c r="C82" s="47"/>
      <c r="D82" s="3"/>
    </row>
    <row r="83" spans="1:4" ht="32.25" thickBot="1" x14ac:dyDescent="0.3">
      <c r="A83" s="127" t="s">
        <v>2</v>
      </c>
      <c r="B83" s="128" t="s">
        <v>3</v>
      </c>
      <c r="C83" s="50" t="s">
        <v>4</v>
      </c>
      <c r="D83" s="129" t="s">
        <v>124</v>
      </c>
    </row>
    <row r="84" spans="1:4" ht="15.75" x14ac:dyDescent="0.25">
      <c r="A84" s="85"/>
      <c r="B84" s="76" t="s">
        <v>111</v>
      </c>
      <c r="C84" s="109" t="s">
        <v>7</v>
      </c>
      <c r="D84" s="18">
        <v>955.40647784669068</v>
      </c>
    </row>
    <row r="85" spans="1:4" ht="15.75" x14ac:dyDescent="0.25">
      <c r="A85" s="86"/>
      <c r="B85" s="87" t="s">
        <v>112</v>
      </c>
      <c r="C85" s="110" t="s">
        <v>0</v>
      </c>
      <c r="D85" s="108">
        <v>5.0000000000000001E-3</v>
      </c>
    </row>
    <row r="86" spans="1:4" ht="15.75" hidden="1" x14ac:dyDescent="0.25">
      <c r="A86" s="86"/>
      <c r="B86" s="87" t="s">
        <v>113</v>
      </c>
      <c r="C86" s="110" t="s">
        <v>7</v>
      </c>
      <c r="D86" s="17"/>
    </row>
    <row r="87" spans="1:4" ht="15.75" hidden="1" x14ac:dyDescent="0.25">
      <c r="A87" s="86"/>
      <c r="B87" s="87" t="s">
        <v>114</v>
      </c>
      <c r="C87" s="88" t="s">
        <v>7</v>
      </c>
      <c r="D87" s="3"/>
    </row>
    <row r="88" spans="1:4" ht="31.5" hidden="1" x14ac:dyDescent="0.25">
      <c r="A88" s="86"/>
      <c r="B88" s="89" t="s">
        <v>115</v>
      </c>
      <c r="C88" s="90"/>
      <c r="D88" s="3"/>
    </row>
    <row r="89" spans="1:4" ht="32.25" hidden="1" thickBot="1" x14ac:dyDescent="0.3">
      <c r="A89" s="91"/>
      <c r="B89" s="92" t="s">
        <v>116</v>
      </c>
      <c r="C89" s="93" t="s">
        <v>7</v>
      </c>
      <c r="D89" s="3"/>
    </row>
    <row r="90" spans="1:4" ht="16.5" thickBot="1" x14ac:dyDescent="0.3">
      <c r="A90" s="5"/>
      <c r="B90" s="5"/>
      <c r="C90" s="5"/>
      <c r="D90" s="3"/>
    </row>
    <row r="91" spans="1:4" ht="16.5" thickBot="1" x14ac:dyDescent="0.3">
      <c r="A91" s="115" t="s">
        <v>117</v>
      </c>
      <c r="B91" s="116"/>
      <c r="C91" s="116"/>
      <c r="D91" s="111"/>
    </row>
    <row r="92" spans="1:4" ht="32.25" thickBot="1" x14ac:dyDescent="0.3">
      <c r="A92" s="94" t="s">
        <v>2</v>
      </c>
      <c r="B92" s="95" t="s">
        <v>3</v>
      </c>
      <c r="C92" s="96" t="s">
        <v>4</v>
      </c>
      <c r="D92" s="129" t="s">
        <v>124</v>
      </c>
    </row>
    <row r="93" spans="1:4" ht="16.5" thickBot="1" x14ac:dyDescent="0.3">
      <c r="A93" s="97" t="s">
        <v>17</v>
      </c>
      <c r="B93" s="98" t="s">
        <v>118</v>
      </c>
      <c r="C93" s="99" t="s">
        <v>7</v>
      </c>
      <c r="D93" s="100">
        <f>D81+D69+D47+D89+D88+D84+D86+D70</f>
        <v>191081.29556933814</v>
      </c>
    </row>
    <row r="94" spans="1:4" ht="15.75" x14ac:dyDescent="0.25">
      <c r="A94" s="101"/>
      <c r="B94" s="102" t="s">
        <v>120</v>
      </c>
      <c r="C94" s="103" t="s">
        <v>119</v>
      </c>
      <c r="D94" s="104">
        <v>41384.75</v>
      </c>
    </row>
    <row r="95" spans="1:4" ht="15.75" x14ac:dyDescent="0.25">
      <c r="A95" s="101"/>
      <c r="B95" s="102" t="s">
        <v>121</v>
      </c>
      <c r="C95" s="103" t="s">
        <v>122</v>
      </c>
      <c r="D95" s="105">
        <v>4617.1910080244088</v>
      </c>
    </row>
    <row r="96" spans="1:4" s="6" customFormat="1" ht="15.75" x14ac:dyDescent="0.25">
      <c r="A96" s="106"/>
      <c r="B96" s="106"/>
      <c r="C96" s="106"/>
    </row>
    <row r="97" spans="1:3" s="6" customFormat="1" ht="15.75" x14ac:dyDescent="0.25">
      <c r="A97" s="106"/>
      <c r="B97" s="106"/>
      <c r="C97" s="106"/>
    </row>
    <row r="98" spans="1:3" s="6" customFormat="1" ht="15.75" x14ac:dyDescent="0.25">
      <c r="A98" s="106"/>
      <c r="B98" s="106"/>
      <c r="C98" s="106"/>
    </row>
    <row r="99" spans="1:3" ht="15.75" x14ac:dyDescent="0.25">
      <c r="A99" s="107"/>
      <c r="B99" s="107"/>
      <c r="C99" s="107"/>
    </row>
    <row r="100" spans="1:3" ht="15.75" x14ac:dyDescent="0.25">
      <c r="A100" s="107"/>
      <c r="B100" s="107"/>
      <c r="C100" s="107"/>
    </row>
    <row r="101" spans="1:3" ht="15.75" x14ac:dyDescent="0.25">
      <c r="A101" s="107"/>
      <c r="B101" s="107"/>
      <c r="C101" s="107"/>
    </row>
    <row r="102" spans="1:3" ht="15.75" x14ac:dyDescent="0.25">
      <c r="A102" s="107"/>
      <c r="B102" s="107"/>
      <c r="C102" s="107"/>
    </row>
    <row r="103" spans="1:3" ht="15.75" x14ac:dyDescent="0.25">
      <c r="A103" s="107"/>
      <c r="B103" s="107"/>
      <c r="C103" s="107"/>
    </row>
    <row r="104" spans="1:3" ht="15.75" x14ac:dyDescent="0.25">
      <c r="A104" s="107"/>
      <c r="B104" s="107"/>
      <c r="C104" s="107"/>
    </row>
    <row r="105" spans="1:3" ht="15.75" x14ac:dyDescent="0.25">
      <c r="A105" s="107"/>
      <c r="B105" s="107"/>
      <c r="C105" s="107"/>
    </row>
    <row r="106" spans="1:3" ht="15.75" x14ac:dyDescent="0.25">
      <c r="A106" s="107"/>
      <c r="B106" s="107"/>
      <c r="C106" s="107"/>
    </row>
    <row r="107" spans="1:3" ht="15.75" x14ac:dyDescent="0.25">
      <c r="A107" s="107"/>
      <c r="B107" s="107"/>
      <c r="C107" s="107"/>
    </row>
    <row r="108" spans="1:3" ht="15.75" x14ac:dyDescent="0.25">
      <c r="A108" s="107"/>
      <c r="B108" s="107"/>
      <c r="C108" s="107"/>
    </row>
    <row r="109" spans="1:3" ht="15.75" x14ac:dyDescent="0.25">
      <c r="A109" s="107"/>
      <c r="B109" s="107"/>
      <c r="C109" s="107"/>
    </row>
    <row r="114" spans="4:4" x14ac:dyDescent="0.25">
      <c r="D114" s="112"/>
    </row>
    <row r="115" spans="4:4" x14ac:dyDescent="0.25">
      <c r="D115" s="112"/>
    </row>
  </sheetData>
  <mergeCells count="7">
    <mergeCell ref="B2:D2"/>
    <mergeCell ref="D32:D33"/>
    <mergeCell ref="A3:C3"/>
    <mergeCell ref="A8:A9"/>
    <mergeCell ref="A48:C48"/>
    <mergeCell ref="A91:C91"/>
    <mergeCell ref="C32:C33"/>
  </mergeCells>
  <dataValidations count="1">
    <dataValidation type="decimal" allowBlank="1" showInputMessage="1" showErrorMessage="1" error="Ввведеное значение неверно" sqref="D53 D59 D65 D69 D93 D95" xr:uid="{00000000-0002-0000-0000-000000000000}">
      <formula1>-1000000000000000</formula1>
      <formula2>1000000000000000</formula2>
    </dataValidation>
  </dataValidations>
  <pageMargins left="0" right="0" top="0" bottom="0" header="0.31496062992125984" footer="0.31496062992125984"/>
  <pageSetup paperSize="9"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Видяево</vt:lpstr>
      <vt:lpstr>Видяево!Область_печати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2019-03-04T13:17:36Z</dcterms:modified>
</cp:coreProperties>
</file>