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Решения Совета 2022\РСД № ____от 26.12.2022\"/>
    </mc:Choice>
  </mc:AlternateContent>
  <bookViews>
    <workbookView xWindow="0" yWindow="0" windowWidth="28800" windowHeight="11835"/>
  </bookViews>
  <sheets>
    <sheet name="26.12.2022 Совет" sheetId="1" r:id="rId1"/>
  </sheets>
  <externalReferences>
    <externalReference r:id="rId2"/>
  </externalReferences>
  <definedNames>
    <definedName name="OLE_LINK11" localSheetId="0">'26.12.2022 Совет'!#REF!</definedName>
    <definedName name="OLE_LINK13" localSheetId="0">'26.12.2022 Совет'!#REF!</definedName>
    <definedName name="OLE_LINK14" localSheetId="0">'26.12.2022 Совет'!#REF!</definedName>
    <definedName name="OLE_LINK2" localSheetId="0">'26.12.2022 Совет'!$A$9</definedName>
    <definedName name="OLE_LINK3" localSheetId="0">'26.12.2022 Совет'!$A$1</definedName>
    <definedName name="OLE_LINK6" localSheetId="0">'26.12.2022 Совет'!$A$10</definedName>
    <definedName name="_xlnm.Print_Area" localSheetId="0">'26.12.2022 Совет'!$A$1:$I$150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5" i="1" s="1"/>
  <c r="H27" i="1"/>
  <c r="H28" i="1"/>
  <c r="H29" i="1"/>
  <c r="H30" i="1"/>
  <c r="H31" i="1"/>
  <c r="H32" i="1"/>
  <c r="H33" i="1"/>
  <c r="H34" i="1"/>
  <c r="H35" i="1"/>
  <c r="H36" i="1"/>
  <c r="F37" i="1"/>
  <c r="G37" i="1"/>
  <c r="F46" i="1"/>
  <c r="G46" i="1" s="1"/>
  <c r="F47" i="1"/>
  <c r="I47" i="1" s="1"/>
  <c r="G47" i="1"/>
  <c r="F48" i="1"/>
  <c r="I48" i="1" s="1"/>
  <c r="G48" i="1"/>
  <c r="F49" i="1"/>
  <c r="I49" i="1" s="1"/>
  <c r="G49" i="1"/>
  <c r="F50" i="1"/>
  <c r="I50" i="1" s="1"/>
  <c r="G50" i="1"/>
  <c r="F51" i="1"/>
  <c r="I51" i="1" s="1"/>
  <c r="G51" i="1"/>
  <c r="F52" i="1"/>
  <c r="I52" i="1" s="1"/>
  <c r="G52" i="1"/>
  <c r="F53" i="1"/>
  <c r="I53" i="1" s="1"/>
  <c r="G53" i="1"/>
  <c r="F54" i="1"/>
  <c r="I54" i="1" s="1"/>
  <c r="G54" i="1"/>
  <c r="F55" i="1"/>
  <c r="I55" i="1" s="1"/>
  <c r="G55" i="1"/>
  <c r="F56" i="1"/>
  <c r="I56" i="1" s="1"/>
  <c r="G56" i="1"/>
  <c r="F57" i="1"/>
  <c r="I57" i="1" s="1"/>
  <c r="G57" i="1"/>
  <c r="H58" i="1"/>
  <c r="I46" i="1" l="1"/>
  <c r="H37" i="1"/>
  <c r="G58" i="1"/>
  <c r="I58" i="1"/>
  <c r="F58" i="1"/>
</calcChain>
</file>

<file path=xl/sharedStrings.xml><?xml version="1.0" encoding="utf-8"?>
<sst xmlns="http://schemas.openxmlformats.org/spreadsheetml/2006/main" count="286" uniqueCount="133">
  <si>
    <t>Администрации ЗАТО Видяево                                                                                  С.Г. Павлова</t>
  </si>
  <si>
    <t>Начальник Финансового отдела</t>
  </si>
  <si>
    <t xml:space="preserve">Увеличение бюджетных средств на  выполнение муниципального задания, во избежании кредиторской задолженности по оплате счетов за услуги. </t>
  </si>
  <si>
    <t>Примечание:</t>
  </si>
  <si>
    <t>коп.</t>
  </si>
  <si>
    <t>39</t>
  </si>
  <si>
    <t>руб.</t>
  </si>
  <si>
    <t>Итого составили:</t>
  </si>
  <si>
    <t xml:space="preserve"> -</t>
  </si>
  <si>
    <t xml:space="preserve">уменьшение </t>
  </si>
  <si>
    <t>00</t>
  </si>
  <si>
    <t xml:space="preserve">увеличение </t>
  </si>
  <si>
    <t>Сумма (руб.коп.)</t>
  </si>
  <si>
    <t>Наименование показателя</t>
  </si>
  <si>
    <t>2022 год</t>
  </si>
  <si>
    <t xml:space="preserve">     Расходы по разделу «Физическая культура и спорт»</t>
  </si>
  <si>
    <t>Раздел 11 «Физическая культура и спорт»</t>
  </si>
  <si>
    <t>Увеличение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</si>
  <si>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36</t>
  </si>
  <si>
    <t xml:space="preserve">    Расходы по разделу «Социальная политика» </t>
  </si>
  <si>
    <t>Раздел 10 «Социальная политика»</t>
  </si>
  <si>
    <t>Экономия бюджетных средств при выполнении муниципального задания.</t>
  </si>
  <si>
    <t>66</t>
  </si>
  <si>
    <t>Раздел 08 «Культура и кинематография»</t>
  </si>
  <si>
    <t>Увеличение бюджетных средств для выполнения муниципального задания ДМШ ЗАТО Видяево (выполнение Указов Президента по сохранению уровня з/платы педагогических работников)</t>
  </si>
  <si>
    <t xml:space="preserve">Увеличение бюджетных средств во избежании кредиторской задолженности по налогам. (МКУ Центр МИТО) </t>
  </si>
  <si>
    <t>72</t>
  </si>
  <si>
    <t>01</t>
  </si>
  <si>
    <t>Раздел 07 «Образование»</t>
  </si>
  <si>
    <t xml:space="preserve">Увеличение на 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</si>
  <si>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>82</t>
  </si>
  <si>
    <t>25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</si>
  <si>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</si>
  <si>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</si>
  <si>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Перераспределение в связи с экономией  бюджетных ассигнований (отмена мероприятия) на более значимые расходы.</t>
  </si>
  <si>
    <t xml:space="preserve"> 06</t>
  </si>
  <si>
    <t xml:space="preserve">       Расходы по разделу «Национальная экономика» </t>
  </si>
  <si>
    <t>Раздел 04 «Национальная экономика»</t>
  </si>
  <si>
    <t>Уменьшение  в связи с перераспределением средств на более значимые расходы (уменьшение на мероприятия по Предупреждению и ликвидации последствий чрезвычайных ситуаций, обеспечение условий для нормальной жизнедеятельности населения ЗАТО Видяево).</t>
  </si>
  <si>
    <t>98</t>
  </si>
  <si>
    <t>10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</si>
  <si>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</si>
  <si>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</si>
  <si>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Уточнение раздела, подраздела</t>
  </si>
  <si>
    <t xml:space="preserve">Расходы по разделу «Национальная оборона» 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</si>
  <si>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02 «Национальная оборона»</t>
    </r>
  </si>
  <si>
    <t>Уменьшение в связи с экономией бюджетных средств (ликвидация МФЦ с 01.07.2022 г.)</t>
  </si>
  <si>
    <t>88</t>
  </si>
  <si>
    <t>16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</si>
  <si>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</si>
  <si>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</si>
  <si>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</si>
  <si>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</si>
  <si>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</si>
  <si>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</si>
  <si>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</si>
  <si>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</si>
  <si>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</si>
  <si>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</si>
  <si>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</si>
  <si>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</si>
  <si>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</si>
  <si>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</si>
  <si>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</si>
  <si>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</si>
  <si>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</si>
  <si>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</si>
  <si>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</si>
  <si>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</si>
  <si>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</si>
  <si>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</si>
  <si>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</si>
  <si>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</si>
  <si>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</si>
  <si>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</si>
  <si>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</si>
  <si>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</si>
  <si>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</si>
  <si>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25.12.2022)</t>
  </si>
  <si>
    <t>Утверждено (РСД от 05.12.2022 № 50)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</si>
  <si>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</si>
  <si>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</si>
  <si>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</si>
  <si>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в связи с выделением денежных средств из областного бюджета и на основании уведомлений о предоставлении субсидии, субвенции, иного межбюджетного трансферта, имеющего целевое назначение на 2022 год и на плановый период 2023 и 2024 годов, с перераспределением бюджетных назначений на более значимые расходы </t>
  </si>
  <si>
    <t>РАСХОДЫ</t>
  </si>
  <si>
    <t>Уведомление по расчетам между бюджетами № 4749 от 12.12.2022 Министерство финансов Мурманской области</t>
  </si>
  <si>
    <t>000 2 02 30024 04 0000 150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</si>
  <si>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</si>
  <si>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Увеличение на основании фактического поступления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</si>
  <si>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</si>
  <si>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</si>
  <si>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Изменения в связи с увеличением площадей по коммерческому найму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</si>
  <si>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</si>
  <si>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</si>
  <si>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Изменения в связи с увеличением количества ИП , применяющих патентную систему налогообложения, налогоплательщики перешли на другую систему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</si>
  <si>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</si>
  <si>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</si>
  <si>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</si>
  <si>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</si>
  <si>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Изменения в связи с увеличением количества ИП 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</si>
  <si>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</si>
  <si>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</si>
  <si>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</si>
  <si>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</si>
  <si>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</si>
  <si>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</si>
  <si>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</si>
  <si>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000 1 01 02080 01 0000 110  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</si>
  <si>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</si>
  <si>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Примечание</t>
  </si>
  <si>
    <t>Утверждено (РСД от 05.12.2022 № 50) по данному КБК</t>
  </si>
  <si>
    <t>КБК</t>
  </si>
  <si>
    <t>(руб.)</t>
  </si>
  <si>
    <t>1.     В общем объеме доходы бюджета ЗАТО Видяево в 2022 году увеличились на 688 095 руб. 00 коп.</t>
  </si>
  <si>
    <t>ДОХОДЫ</t>
  </si>
  <si>
    <t xml:space="preserve"> за счет остатка средств на едином счете на 01.01.2022 г. (устранение последствий пожара (ремонт квартир)</t>
  </si>
  <si>
    <t xml:space="preserve"> за счет остатка средств на едином счете на 01.01.2022 г. (Закон о муниципальной службе, Положение о денежном содержании ОМСУ В ЗАТО Видяево)</t>
  </si>
  <si>
    <t xml:space="preserve"> за счет остатка средств на едином счете на 01.01.2022 г.</t>
  </si>
  <si>
    <t>по решению совета</t>
  </si>
  <si>
    <t>в том числе дефицит:</t>
  </si>
  <si>
    <t>60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</si>
  <si>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</si>
  <si>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</si>
  <si>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</si>
  <si>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17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</si>
  <si>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</si>
  <si>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2022 году</t>
  </si>
  <si>
    <t>Основные характеристики бюджета ЗАТО Видяево с учетом внесенных изменений:</t>
  </si>
  <si>
    <t>на 2022 год и на плановый период 2023 и 2024 годов»»</t>
  </si>
  <si>
    <t xml:space="preserve"> ЗАТО Видяево от 22.12.2021 г. № 381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</si>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</sst>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ont="1" applyFill="1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4" fontId="2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textRotation="90"/>
    </xf>
    <xf numFmtId="4" fontId="2" fillId="2" borderId="14" xfId="0" applyNumberFormat="1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3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textRotation="90"/>
    </xf>
    <xf numFmtId="4" fontId="2" fillId="2" borderId="8" xfId="0" applyNumberFormat="1" applyFont="1" applyFill="1" applyBorder="1" applyAlignment="1">
      <alignment horizontal="center" vertical="center" textRotation="90"/>
    </xf>
    <xf numFmtId="4" fontId="2" fillId="2" borderId="9" xfId="0" applyNumberFormat="1" applyFont="1" applyFill="1" applyBorder="1" applyAlignment="1">
      <alignment horizontal="center" vertical="center" textRotation="90"/>
    </xf>
    <xf numFmtId="4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4" fontId="14" fillId="2" borderId="6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11" xfId="0" applyNumberFormat="1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right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.2022 св.роспись"/>
      <sheetName val="08.02.2022 св.роспись"/>
      <sheetName val="28.03.2022 совет"/>
      <sheetName val="18.05.2022 св.роспись"/>
      <sheetName val="21.06.2022 св.роспись"/>
      <sheetName val="19.09.2022 Совет"/>
      <sheetName val="05.10.2022 св.роспись"/>
      <sheetName val="07.11.2022 св.роспись"/>
      <sheetName val="05.12.2022 совет"/>
      <sheetName val="26.12.2022 Совет"/>
      <sheetName val="20.02.2021 св.роспись"/>
      <sheetName val="24.03.2021 св.роспись "/>
      <sheetName val="23.04.2021 совет"/>
      <sheetName val="10.06.2021 совет"/>
      <sheetName val="05.08.2021 св.роспись"/>
      <sheetName val="09.09.2021 св.роспись "/>
      <sheetName val="20.10.2021 св.роспись  "/>
      <sheetName val="10.11.2021 св.роспись   "/>
      <sheetName val="03.12.2021 совет"/>
      <sheetName val="15.12.2021 св.роспись"/>
      <sheetName val="30.12.2021 совет"/>
      <sheetName val="03.06.2020"/>
      <sheetName val="17.09.2020"/>
      <sheetName val="23.11.2020 "/>
      <sheetName val="23.12.2020 "/>
      <sheetName val="30.12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I35">
            <v>544365</v>
          </cell>
        </row>
        <row r="36">
          <cell r="I36">
            <v>24437185.410000004</v>
          </cell>
        </row>
        <row r="37">
          <cell r="I37">
            <v>23281151.789999999</v>
          </cell>
        </row>
        <row r="38">
          <cell r="I38">
            <v>177700764.85000002</v>
          </cell>
        </row>
        <row r="39">
          <cell r="I39">
            <v>30000</v>
          </cell>
        </row>
        <row r="40">
          <cell r="I40">
            <v>304276804.79000002</v>
          </cell>
        </row>
        <row r="41">
          <cell r="I41">
            <v>15028553.66</v>
          </cell>
        </row>
        <row r="42">
          <cell r="I42">
            <v>23901732</v>
          </cell>
        </row>
        <row r="43">
          <cell r="I43">
            <v>37226092.839999996</v>
          </cell>
        </row>
        <row r="44">
          <cell r="I44">
            <v>6566118.8999999994</v>
          </cell>
        </row>
        <row r="45">
          <cell r="I45">
            <v>0</v>
          </cell>
        </row>
      </sheetData>
      <sheetData sheetId="8">
        <row r="60">
          <cell r="I60">
            <v>79988218.040000007</v>
          </cell>
        </row>
        <row r="61">
          <cell r="I61">
            <v>1344365</v>
          </cell>
        </row>
        <row r="62">
          <cell r="I62">
            <v>24399046.080000002</v>
          </cell>
        </row>
        <row r="63">
          <cell r="I63">
            <v>23050480.059999999</v>
          </cell>
        </row>
        <row r="64">
          <cell r="I64">
            <v>181375306.57000002</v>
          </cell>
        </row>
        <row r="65">
          <cell r="I65">
            <v>30000</v>
          </cell>
        </row>
        <row r="66">
          <cell r="I66">
            <v>311647103.71000004</v>
          </cell>
        </row>
        <row r="67">
          <cell r="I67">
            <v>15028553.66</v>
          </cell>
        </row>
        <row r="68">
          <cell r="I68">
            <v>23994078.359999999</v>
          </cell>
        </row>
        <row r="69">
          <cell r="I69">
            <v>30909248.389999997</v>
          </cell>
        </row>
        <row r="70">
          <cell r="I70">
            <v>6646118.8999999994</v>
          </cell>
        </row>
        <row r="71">
          <cell r="I7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2"/>
  <sheetViews>
    <sheetView tabSelected="1" view="pageBreakPreview" topLeftCell="A130" zoomScale="70" zoomScaleNormal="100" zoomScaleSheetLayoutView="70" workbookViewId="0">
      <selection activeCell="D155" sqref="D155"/>
    </sheetView>
  </sheetViews>
  <sheetFormatPr defaultColWidth="8.85546875" defaultRowHeight="15" x14ac:dyDescent="0.25"/>
  <cols>
    <col min="2" max="2" width="16.28515625" customWidth="1"/>
    <col min="3" max="3" width="8.85546875" style="1"/>
    <col min="4" max="4" width="15.7109375" style="1" customWidth="1"/>
    <col min="5" max="5" width="10.85546875" style="1" customWidth="1"/>
    <col min="6" max="6" width="19.85546875" style="1" customWidth="1"/>
    <col min="7" max="7" width="19" style="1" customWidth="1"/>
    <col min="8" max="8" width="20.28515625" style="1" customWidth="1"/>
    <col min="9" max="9" width="22.140625" style="1" customWidth="1"/>
  </cols>
  <sheetData>
    <row r="1" spans="1:9" ht="18.75" x14ac:dyDescent="0.25">
      <c r="A1" s="93" t="s">
        <v>132</v>
      </c>
      <c r="B1" s="93"/>
      <c r="C1" s="93"/>
      <c r="D1" s="93"/>
      <c r="E1" s="93"/>
      <c r="F1" s="93"/>
      <c r="G1" s="93"/>
      <c r="H1" s="93"/>
      <c r="I1" s="93"/>
    </row>
    <row r="2" spans="1:9" ht="18.75" x14ac:dyDescent="0.25">
      <c r="A2" s="23"/>
    </row>
    <row r="3" spans="1:9" ht="18.75" x14ac:dyDescent="0.25">
      <c r="A3" s="118" t="s">
        <v>131</v>
      </c>
      <c r="B3" s="118"/>
      <c r="C3" s="118"/>
      <c r="D3" s="118"/>
      <c r="E3" s="118"/>
      <c r="F3" s="118"/>
      <c r="G3" s="118"/>
      <c r="H3" s="118"/>
      <c r="I3" s="118"/>
    </row>
    <row r="4" spans="1:9" ht="18.75" x14ac:dyDescent="0.25">
      <c r="A4" s="118" t="s">
        <v>130</v>
      </c>
      <c r="B4" s="118"/>
      <c r="C4" s="118"/>
      <c r="D4" s="118"/>
      <c r="E4" s="118"/>
      <c r="F4" s="118"/>
      <c r="G4" s="118"/>
      <c r="H4" s="118"/>
      <c r="I4" s="118"/>
    </row>
    <row r="5" spans="1:9" ht="30" customHeight="1" x14ac:dyDescent="0.25">
      <c r="A5" s="118" t="s">
        <v>129</v>
      </c>
      <c r="B5" s="118"/>
      <c r="C5" s="118"/>
      <c r="D5" s="118"/>
      <c r="E5" s="118"/>
      <c r="F5" s="118"/>
      <c r="G5" s="118"/>
      <c r="H5" s="118"/>
      <c r="I5" s="118"/>
    </row>
    <row r="6" spans="1:9" ht="18.75" x14ac:dyDescent="0.25">
      <c r="A6" s="118" t="s">
        <v>128</v>
      </c>
      <c r="B6" s="118"/>
      <c r="C6" s="118"/>
      <c r="D6" s="118"/>
      <c r="E6" s="118"/>
      <c r="F6" s="118"/>
      <c r="G6" s="118"/>
      <c r="H6" s="118"/>
      <c r="I6" s="118"/>
    </row>
    <row r="7" spans="1:9" ht="18.75" x14ac:dyDescent="0.25">
      <c r="A7" s="23"/>
    </row>
    <row r="8" spans="1:9" ht="18.75" x14ac:dyDescent="0.25">
      <c r="A8" s="182" t="s">
        <v>127</v>
      </c>
      <c r="B8" s="182"/>
      <c r="C8" s="182"/>
      <c r="D8" s="182"/>
      <c r="E8" s="182"/>
      <c r="F8" s="182"/>
      <c r="G8" s="182"/>
      <c r="H8" s="182"/>
      <c r="I8" s="182"/>
    </row>
    <row r="9" spans="1:9" ht="18.75" x14ac:dyDescent="0.25">
      <c r="A9" s="60"/>
    </row>
    <row r="10" spans="1:9" ht="18.75" x14ac:dyDescent="0.25">
      <c r="A10" s="93" t="s">
        <v>126</v>
      </c>
      <c r="B10" s="93"/>
      <c r="C10" s="93"/>
      <c r="D10" s="93"/>
      <c r="E10" s="93"/>
      <c r="F10" s="93"/>
      <c r="G10" s="93"/>
      <c r="H10" s="93"/>
      <c r="I10" s="93"/>
    </row>
    <row r="11" spans="1:9" ht="25.9" customHeight="1" x14ac:dyDescent="0.25">
      <c r="A11" s="60"/>
    </row>
    <row r="12" spans="1:9" ht="29.45" customHeight="1" x14ac:dyDescent="0.25">
      <c r="A12" s="183" t="s">
        <v>125</v>
      </c>
      <c r="B12" s="183"/>
      <c r="C12" s="183"/>
      <c r="D12" s="183"/>
      <c r="E12" s="184">
        <v>692855767</v>
      </c>
      <c r="F12" s="184"/>
      <c r="G12" s="8" t="s">
        <v>6</v>
      </c>
      <c r="H12" s="58" t="s">
        <v>124</v>
      </c>
      <c r="I12" s="57" t="s">
        <v>122</v>
      </c>
    </row>
    <row r="13" spans="1:9" ht="24" customHeight="1" x14ac:dyDescent="0.25">
      <c r="A13" s="183" t="s">
        <v>123</v>
      </c>
      <c r="B13" s="183"/>
      <c r="C13" s="183"/>
      <c r="D13" s="183"/>
      <c r="E13" s="184">
        <v>698681818</v>
      </c>
      <c r="F13" s="184"/>
      <c r="G13" s="8" t="s">
        <v>6</v>
      </c>
      <c r="H13" s="59">
        <v>77</v>
      </c>
      <c r="I13" s="57" t="s">
        <v>122</v>
      </c>
    </row>
    <row r="14" spans="1:9" ht="43.5" customHeight="1" x14ac:dyDescent="0.25">
      <c r="A14" s="185" t="s">
        <v>121</v>
      </c>
      <c r="B14" s="185"/>
      <c r="C14" s="185"/>
      <c r="D14" s="185"/>
      <c r="E14" s="184">
        <v>5826051</v>
      </c>
      <c r="F14" s="184"/>
      <c r="G14" s="8" t="s">
        <v>6</v>
      </c>
      <c r="H14" s="58" t="s">
        <v>120</v>
      </c>
      <c r="I14" s="57" t="s">
        <v>4</v>
      </c>
    </row>
    <row r="15" spans="1:9" ht="22.15" customHeight="1" x14ac:dyDescent="0.25">
      <c r="A15" s="163" t="s">
        <v>119</v>
      </c>
      <c r="B15" s="164"/>
      <c r="C15" s="165"/>
      <c r="D15" s="56"/>
      <c r="E15" s="172">
        <f>5826051.6-D17</f>
        <v>930898</v>
      </c>
      <c r="F15" s="173"/>
      <c r="G15" s="176" t="s">
        <v>6</v>
      </c>
      <c r="H15" s="178" t="s">
        <v>118</v>
      </c>
      <c r="I15" s="179"/>
    </row>
    <row r="16" spans="1:9" ht="29.45" customHeight="1" x14ac:dyDescent="0.25">
      <c r="A16" s="166"/>
      <c r="B16" s="167"/>
      <c r="C16" s="168"/>
      <c r="D16" s="55"/>
      <c r="E16" s="174"/>
      <c r="F16" s="175"/>
      <c r="G16" s="177"/>
      <c r="H16" s="180"/>
      <c r="I16" s="181"/>
    </row>
    <row r="17" spans="1:9" ht="37.15" customHeight="1" x14ac:dyDescent="0.25">
      <c r="A17" s="166"/>
      <c r="B17" s="167"/>
      <c r="C17" s="168"/>
      <c r="D17" s="155">
        <f>E17+E18+E19+E20</f>
        <v>4895153.5999999996</v>
      </c>
      <c r="E17" s="158">
        <v>501185</v>
      </c>
      <c r="F17" s="158"/>
      <c r="G17" s="54" t="s">
        <v>6</v>
      </c>
      <c r="H17" s="159" t="s">
        <v>117</v>
      </c>
      <c r="I17" s="159"/>
    </row>
    <row r="18" spans="1:9" ht="51" customHeight="1" x14ac:dyDescent="0.25">
      <c r="A18" s="166"/>
      <c r="B18" s="167"/>
      <c r="C18" s="168"/>
      <c r="D18" s="156"/>
      <c r="E18" s="160">
        <v>447790</v>
      </c>
      <c r="F18" s="161"/>
      <c r="G18" s="54" t="s">
        <v>6</v>
      </c>
      <c r="H18" s="159" t="s">
        <v>117</v>
      </c>
      <c r="I18" s="159"/>
    </row>
    <row r="19" spans="1:9" ht="72" customHeight="1" x14ac:dyDescent="0.25">
      <c r="A19" s="166"/>
      <c r="B19" s="167"/>
      <c r="C19" s="168"/>
      <c r="D19" s="156"/>
      <c r="E19" s="160">
        <v>404078.6</v>
      </c>
      <c r="F19" s="161"/>
      <c r="G19" s="54" t="s">
        <v>6</v>
      </c>
      <c r="H19" s="159" t="s">
        <v>116</v>
      </c>
      <c r="I19" s="159"/>
    </row>
    <row r="20" spans="1:9" ht="72" customHeight="1" x14ac:dyDescent="0.25">
      <c r="A20" s="169"/>
      <c r="B20" s="170"/>
      <c r="C20" s="171"/>
      <c r="D20" s="157"/>
      <c r="E20" s="160">
        <v>3542100</v>
      </c>
      <c r="F20" s="161"/>
      <c r="G20" s="54" t="s">
        <v>6</v>
      </c>
      <c r="H20" s="159" t="s">
        <v>115</v>
      </c>
      <c r="I20" s="159"/>
    </row>
    <row r="21" spans="1:9" ht="17.45" customHeight="1" x14ac:dyDescent="0.25">
      <c r="A21" s="53"/>
    </row>
    <row r="22" spans="1:9" s="22" customFormat="1" ht="34.5" customHeight="1" x14ac:dyDescent="0.25">
      <c r="A22" s="93" t="s">
        <v>114</v>
      </c>
      <c r="B22" s="93"/>
      <c r="C22" s="93"/>
      <c r="D22" s="93"/>
      <c r="E22" s="93"/>
      <c r="F22" s="93"/>
      <c r="G22" s="93"/>
      <c r="H22" s="93"/>
      <c r="I22" s="93"/>
    </row>
    <row r="23" spans="1:9" s="22" customFormat="1" ht="34.5" customHeight="1" x14ac:dyDescent="0.25">
      <c r="A23" s="146" t="s">
        <v>113</v>
      </c>
      <c r="B23" s="146"/>
      <c r="C23" s="146"/>
      <c r="D23" s="146"/>
      <c r="E23" s="146"/>
      <c r="F23" s="146"/>
      <c r="G23" s="146"/>
      <c r="H23" s="146"/>
      <c r="I23" s="146"/>
    </row>
    <row r="24" spans="1:9" s="22" customFormat="1" ht="9.75" customHeight="1" x14ac:dyDescent="0.25">
      <c r="A24" s="42"/>
      <c r="B24"/>
      <c r="C24" s="1"/>
      <c r="D24" s="1"/>
      <c r="E24" s="1"/>
      <c r="F24" s="1"/>
      <c r="G24" s="1"/>
      <c r="H24" s="1"/>
      <c r="I24" s="1"/>
    </row>
    <row r="25" spans="1:9" s="22" customFormat="1" ht="25.5" customHeight="1" x14ac:dyDescent="0.25">
      <c r="A25" s="162" t="s">
        <v>14</v>
      </c>
      <c r="B25" s="162"/>
      <c r="C25" s="52"/>
      <c r="D25" s="52"/>
      <c r="E25" s="52"/>
      <c r="F25" s="52"/>
      <c r="G25" s="52"/>
      <c r="H25" s="52"/>
      <c r="I25" s="51" t="s">
        <v>112</v>
      </c>
    </row>
    <row r="26" spans="1:9" s="22" customFormat="1" ht="63.75" customHeight="1" x14ac:dyDescent="0.25">
      <c r="A26" s="152" t="s">
        <v>81</v>
      </c>
      <c r="B26" s="153"/>
      <c r="C26" s="153"/>
      <c r="D26" s="154"/>
      <c r="E26" s="39" t="s">
        <v>111</v>
      </c>
      <c r="F26" s="39" t="s">
        <v>110</v>
      </c>
      <c r="G26" s="39" t="s">
        <v>77</v>
      </c>
      <c r="H26" s="39" t="s">
        <v>76</v>
      </c>
      <c r="I26" s="50" t="s">
        <v>109</v>
      </c>
    </row>
    <row r="27" spans="1:9" s="22" customFormat="1" ht="134.25" customHeight="1" x14ac:dyDescent="0.25">
      <c r="A27" s="149" t="s">
        <v>108</v>
      </c>
      <c r="B27" s="150"/>
      <c r="C27" s="150"/>
      <c r="D27" s="151"/>
      <c r="E27" s="48" t="s">
        <v>107</v>
      </c>
      <c r="F27" s="47">
        <v>0</v>
      </c>
      <c r="G27" s="47">
        <v>39000</v>
      </c>
      <c r="H27" s="46">
        <f t="shared" ref="H27:H36" si="0">G27+F27</f>
        <v>39000</v>
      </c>
      <c r="I27" s="49" t="s">
        <v>88</v>
      </c>
    </row>
    <row r="28" spans="1:9" s="22" customFormat="1" ht="132" customHeight="1" x14ac:dyDescent="0.25">
      <c r="A28" s="149" t="s">
        <v>106</v>
      </c>
      <c r="B28" s="150"/>
      <c r="C28" s="150"/>
      <c r="D28" s="151"/>
      <c r="E28" s="48" t="s">
        <v>105</v>
      </c>
      <c r="F28" s="47">
        <v>1174000</v>
      </c>
      <c r="G28" s="47">
        <v>146000</v>
      </c>
      <c r="H28" s="46">
        <f t="shared" si="0"/>
        <v>1320000</v>
      </c>
      <c r="I28" s="49" t="s">
        <v>88</v>
      </c>
    </row>
    <row r="29" spans="1:9" s="22" customFormat="1" ht="149.25" customHeight="1" x14ac:dyDescent="0.25">
      <c r="A29" s="149" t="s">
        <v>103</v>
      </c>
      <c r="B29" s="150"/>
      <c r="C29" s="150"/>
      <c r="D29" s="151"/>
      <c r="E29" s="48" t="s">
        <v>104</v>
      </c>
      <c r="F29" s="47">
        <v>6600</v>
      </c>
      <c r="G29" s="47">
        <v>600</v>
      </c>
      <c r="H29" s="46">
        <f t="shared" si="0"/>
        <v>7200</v>
      </c>
      <c r="I29" s="49" t="s">
        <v>88</v>
      </c>
    </row>
    <row r="30" spans="1:9" s="22" customFormat="1" ht="145.15" customHeight="1" x14ac:dyDescent="0.25">
      <c r="A30" s="149" t="s">
        <v>103</v>
      </c>
      <c r="B30" s="150"/>
      <c r="C30" s="150"/>
      <c r="D30" s="151"/>
      <c r="E30" s="48" t="s">
        <v>102</v>
      </c>
      <c r="F30" s="47">
        <v>1345230</v>
      </c>
      <c r="G30" s="47">
        <v>114770</v>
      </c>
      <c r="H30" s="46">
        <f t="shared" si="0"/>
        <v>1460000</v>
      </c>
      <c r="I30" s="49" t="s">
        <v>88</v>
      </c>
    </row>
    <row r="31" spans="1:9" s="22" customFormat="1" ht="64.900000000000006" customHeight="1" x14ac:dyDescent="0.25">
      <c r="A31" s="149" t="s">
        <v>101</v>
      </c>
      <c r="B31" s="150"/>
      <c r="C31" s="150"/>
      <c r="D31" s="151"/>
      <c r="E31" s="48" t="s">
        <v>100</v>
      </c>
      <c r="F31" s="47">
        <v>960151</v>
      </c>
      <c r="G31" s="47">
        <v>49849</v>
      </c>
      <c r="H31" s="46">
        <f t="shared" si="0"/>
        <v>1010000</v>
      </c>
      <c r="I31" s="49" t="s">
        <v>99</v>
      </c>
    </row>
    <row r="32" spans="1:9" s="22" customFormat="1" ht="94.9" customHeight="1" x14ac:dyDescent="0.25">
      <c r="A32" s="149" t="s">
        <v>98</v>
      </c>
      <c r="B32" s="150"/>
      <c r="C32" s="150"/>
      <c r="D32" s="151"/>
      <c r="E32" s="48" t="s">
        <v>97</v>
      </c>
      <c r="F32" s="47">
        <v>234229.1</v>
      </c>
      <c r="G32" s="47">
        <v>-49849</v>
      </c>
      <c r="H32" s="46">
        <f t="shared" si="0"/>
        <v>184380.1</v>
      </c>
      <c r="I32" s="49" t="s">
        <v>88</v>
      </c>
    </row>
    <row r="33" spans="1:9" s="22" customFormat="1" ht="156" customHeight="1" x14ac:dyDescent="0.25">
      <c r="A33" s="149" t="s">
        <v>96</v>
      </c>
      <c r="B33" s="150"/>
      <c r="C33" s="150"/>
      <c r="D33" s="151"/>
      <c r="E33" s="48" t="s">
        <v>95</v>
      </c>
      <c r="F33" s="47">
        <v>55000</v>
      </c>
      <c r="G33" s="47">
        <v>13000</v>
      </c>
      <c r="H33" s="46">
        <f t="shared" si="0"/>
        <v>68000</v>
      </c>
      <c r="I33" s="49" t="s">
        <v>94</v>
      </c>
    </row>
    <row r="34" spans="1:9" s="22" customFormat="1" ht="97.5" customHeight="1" x14ac:dyDescent="0.25">
      <c r="A34" s="149" t="s">
        <v>93</v>
      </c>
      <c r="B34" s="150"/>
      <c r="C34" s="150"/>
      <c r="D34" s="151"/>
      <c r="E34" s="48" t="s">
        <v>92</v>
      </c>
      <c r="F34" s="47">
        <v>7250000</v>
      </c>
      <c r="G34" s="47">
        <v>105000</v>
      </c>
      <c r="H34" s="46">
        <f t="shared" si="0"/>
        <v>7355000</v>
      </c>
      <c r="I34" s="49" t="s">
        <v>91</v>
      </c>
    </row>
    <row r="35" spans="1:9" s="22" customFormat="1" ht="114" customHeight="1" x14ac:dyDescent="0.25">
      <c r="A35" s="149" t="s">
        <v>90</v>
      </c>
      <c r="B35" s="150"/>
      <c r="C35" s="150"/>
      <c r="D35" s="151"/>
      <c r="E35" s="48" t="s">
        <v>89</v>
      </c>
      <c r="F35" s="47">
        <v>2850</v>
      </c>
      <c r="G35" s="47">
        <v>425</v>
      </c>
      <c r="H35" s="46">
        <f t="shared" si="0"/>
        <v>3275</v>
      </c>
      <c r="I35" s="49" t="s">
        <v>88</v>
      </c>
    </row>
    <row r="36" spans="1:9" s="22" customFormat="1" ht="121.5" customHeight="1" x14ac:dyDescent="0.25">
      <c r="A36" s="149" t="s">
        <v>87</v>
      </c>
      <c r="B36" s="150"/>
      <c r="C36" s="150"/>
      <c r="D36" s="151"/>
      <c r="E36" s="48" t="s">
        <v>86</v>
      </c>
      <c r="F36" s="47">
        <v>538700</v>
      </c>
      <c r="G36" s="47">
        <v>269300</v>
      </c>
      <c r="H36" s="46">
        <f t="shared" si="0"/>
        <v>808000</v>
      </c>
      <c r="I36" s="45" t="s">
        <v>85</v>
      </c>
    </row>
    <row r="37" spans="1:9" s="22" customFormat="1" ht="27" customHeight="1" x14ac:dyDescent="0.25">
      <c r="A37" s="143" t="s">
        <v>51</v>
      </c>
      <c r="B37" s="144"/>
      <c r="C37" s="144"/>
      <c r="D37" s="144"/>
      <c r="E37" s="145"/>
      <c r="F37" s="44">
        <f>F36+F35+F34+F33+F32+F31+F30+F29+F28+F27</f>
        <v>11566760.1</v>
      </c>
      <c r="G37" s="44">
        <f>G36+G35+G34+G33+G32+G31+G30+G29+G28+G27</f>
        <v>688095</v>
      </c>
      <c r="H37" s="44">
        <f>H36+H35+H34+H33+H32+H31+H30+H29+H28+H27</f>
        <v>12254855.1</v>
      </c>
      <c r="I37" s="43"/>
    </row>
    <row r="38" spans="1:9" s="22" customFormat="1" ht="9.75" customHeight="1" x14ac:dyDescent="0.25">
      <c r="A38" s="42"/>
      <c r="B38"/>
      <c r="C38" s="1"/>
      <c r="D38" s="1"/>
      <c r="E38" s="1"/>
      <c r="F38" s="1"/>
      <c r="G38" s="1"/>
      <c r="H38" s="1"/>
      <c r="I38" s="1"/>
    </row>
    <row r="39" spans="1:9" s="22" customFormat="1" ht="28.9" customHeight="1" x14ac:dyDescent="0.25">
      <c r="A39" s="42"/>
      <c r="B39"/>
      <c r="C39" s="1"/>
      <c r="D39" s="1"/>
      <c r="E39" s="1"/>
      <c r="F39" s="1"/>
      <c r="G39" s="1"/>
      <c r="H39" s="1"/>
      <c r="I39" s="1"/>
    </row>
    <row r="40" spans="1:9" s="22" customFormat="1" ht="18.75" customHeight="1" x14ac:dyDescent="0.25">
      <c r="A40" s="93" t="s">
        <v>84</v>
      </c>
      <c r="B40" s="93"/>
      <c r="C40" s="93"/>
      <c r="D40" s="93"/>
      <c r="E40" s="93"/>
      <c r="F40" s="93"/>
      <c r="G40" s="93"/>
      <c r="H40" s="93"/>
      <c r="I40" s="93"/>
    </row>
    <row r="41" spans="1:9" s="22" customFormat="1" ht="79.150000000000006" customHeight="1" x14ac:dyDescent="0.25">
      <c r="A41" s="146" t="s">
        <v>83</v>
      </c>
      <c r="B41" s="146"/>
      <c r="C41" s="146"/>
      <c r="D41" s="146"/>
      <c r="E41" s="146"/>
      <c r="F41" s="146"/>
      <c r="G41" s="146"/>
      <c r="H41" s="146"/>
      <c r="I41" s="146"/>
    </row>
    <row r="42" spans="1:9" s="22" customFormat="1" ht="40.5" customHeight="1" x14ac:dyDescent="0.25">
      <c r="A42" s="147" t="s">
        <v>82</v>
      </c>
      <c r="B42" s="147"/>
      <c r="C42" s="147"/>
      <c r="D42" s="147"/>
      <c r="E42" s="147"/>
      <c r="F42" s="147"/>
      <c r="G42" s="147"/>
      <c r="H42" s="147"/>
      <c r="I42" s="147"/>
    </row>
    <row r="43" spans="1:9" s="22" customFormat="1" ht="18" customHeight="1" x14ac:dyDescent="0.25">
      <c r="A43" s="40"/>
      <c r="B43" s="40"/>
      <c r="C43" s="5"/>
      <c r="D43" s="5"/>
      <c r="E43" s="5"/>
      <c r="F43" s="41" t="s">
        <v>14</v>
      </c>
      <c r="G43" s="5"/>
      <c r="H43" s="5"/>
      <c r="I43" s="5"/>
    </row>
    <row r="44" spans="1:9" s="22" customFormat="1" ht="48" customHeight="1" x14ac:dyDescent="0.25">
      <c r="A44" s="40"/>
      <c r="B44" s="40"/>
      <c r="C44" s="5"/>
      <c r="D44" s="5"/>
      <c r="E44" s="5"/>
      <c r="F44" s="1"/>
      <c r="G44" s="5"/>
      <c r="H44" s="5"/>
      <c r="I44" s="5"/>
    </row>
    <row r="45" spans="1:9" s="22" customFormat="1" ht="36.75" customHeight="1" x14ac:dyDescent="0.25">
      <c r="A45" s="148" t="s">
        <v>81</v>
      </c>
      <c r="B45" s="148"/>
      <c r="C45" s="148"/>
      <c r="D45" s="148"/>
      <c r="E45" s="39" t="s">
        <v>80</v>
      </c>
      <c r="F45" s="39" t="s">
        <v>79</v>
      </c>
      <c r="G45" s="39" t="s">
        <v>78</v>
      </c>
      <c r="H45" s="39" t="s">
        <v>77</v>
      </c>
      <c r="I45" s="39" t="s">
        <v>76</v>
      </c>
    </row>
    <row r="46" spans="1:9" s="22" customFormat="1" ht="18.75" customHeight="1" x14ac:dyDescent="0.25">
      <c r="A46" s="136" t="s">
        <v>75</v>
      </c>
      <c r="B46" s="136"/>
      <c r="C46" s="136"/>
      <c r="D46" s="136"/>
      <c r="E46" s="38" t="s">
        <v>74</v>
      </c>
      <c r="F46" s="37">
        <f>'[1]05.12.2022 совет'!I60</f>
        <v>79988218.040000007</v>
      </c>
      <c r="G46" s="37">
        <f>F46</f>
        <v>79988218.040000007</v>
      </c>
      <c r="H46" s="36">
        <v>-320503.15999999997</v>
      </c>
      <c r="I46" s="36">
        <f t="shared" ref="I46:I57" si="1">F46+H46</f>
        <v>79667714.88000001</v>
      </c>
    </row>
    <row r="47" spans="1:9" s="22" customFormat="1" ht="37.5" customHeight="1" x14ac:dyDescent="0.25">
      <c r="A47" s="136" t="s">
        <v>73</v>
      </c>
      <c r="B47" s="136"/>
      <c r="C47" s="136"/>
      <c r="D47" s="136"/>
      <c r="E47" s="38" t="s">
        <v>72</v>
      </c>
      <c r="F47" s="37">
        <f>'[1]05.12.2022 совет'!I61</f>
        <v>1344365</v>
      </c>
      <c r="G47" s="37">
        <f>'[1]07.11.2022 св.роспись'!I35</f>
        <v>544365</v>
      </c>
      <c r="H47" s="36">
        <v>-100000</v>
      </c>
      <c r="I47" s="36">
        <f t="shared" si="1"/>
        <v>1244365</v>
      </c>
    </row>
    <row r="48" spans="1:9" s="22" customFormat="1" ht="39" customHeight="1" x14ac:dyDescent="0.25">
      <c r="A48" s="136" t="s">
        <v>71</v>
      </c>
      <c r="B48" s="136"/>
      <c r="C48" s="136"/>
      <c r="D48" s="136"/>
      <c r="E48" s="38" t="s">
        <v>70</v>
      </c>
      <c r="F48" s="37">
        <f>'[1]05.12.2022 совет'!I62</f>
        <v>24399046.080000002</v>
      </c>
      <c r="G48" s="37">
        <f>'[1]07.11.2022 св.роспись'!I36</f>
        <v>24437185.410000004</v>
      </c>
      <c r="H48" s="36">
        <v>-1844210.1</v>
      </c>
      <c r="I48" s="36">
        <f t="shared" si="1"/>
        <v>22554835.98</v>
      </c>
    </row>
    <row r="49" spans="1:9" s="22" customFormat="1" ht="22.15" customHeight="1" x14ac:dyDescent="0.25">
      <c r="A49" s="136" t="s">
        <v>69</v>
      </c>
      <c r="B49" s="136"/>
      <c r="C49" s="136"/>
      <c r="D49" s="136"/>
      <c r="E49" s="38" t="s">
        <v>68</v>
      </c>
      <c r="F49" s="37">
        <f>'[1]05.12.2022 совет'!I63</f>
        <v>23050480.059999999</v>
      </c>
      <c r="G49" s="37">
        <f>'[1]07.11.2022 св.роспись'!I37</f>
        <v>23281151.789999999</v>
      </c>
      <c r="H49" s="36">
        <v>-40000</v>
      </c>
      <c r="I49" s="36">
        <f t="shared" si="1"/>
        <v>23010480.059999999</v>
      </c>
    </row>
    <row r="50" spans="1:9" ht="18.600000000000001" customHeight="1" x14ac:dyDescent="0.25">
      <c r="A50" s="136" t="s">
        <v>67</v>
      </c>
      <c r="B50" s="136"/>
      <c r="C50" s="136"/>
      <c r="D50" s="136"/>
      <c r="E50" s="38" t="s">
        <v>66</v>
      </c>
      <c r="F50" s="37">
        <f>'[1]05.12.2022 совет'!I64</f>
        <v>181375306.57000002</v>
      </c>
      <c r="G50" s="37">
        <f>'[1]07.11.2022 св.роспись'!I38</f>
        <v>177700764.85000002</v>
      </c>
      <c r="H50" s="36">
        <v>1944313.25</v>
      </c>
      <c r="I50" s="36">
        <f t="shared" si="1"/>
        <v>183319619.82000002</v>
      </c>
    </row>
    <row r="51" spans="1:9" ht="43.15" customHeight="1" x14ac:dyDescent="0.25">
      <c r="A51" s="136" t="s">
        <v>65</v>
      </c>
      <c r="B51" s="136"/>
      <c r="C51" s="136"/>
      <c r="D51" s="136"/>
      <c r="E51" s="38" t="s">
        <v>64</v>
      </c>
      <c r="F51" s="37">
        <f>'[1]05.12.2022 совет'!I65</f>
        <v>30000</v>
      </c>
      <c r="G51" s="37">
        <f>'[1]07.11.2022 св.роспись'!I39</f>
        <v>30000</v>
      </c>
      <c r="H51" s="36">
        <v>0</v>
      </c>
      <c r="I51" s="36">
        <f t="shared" si="1"/>
        <v>30000</v>
      </c>
    </row>
    <row r="52" spans="1:9" ht="21" customHeight="1" x14ac:dyDescent="0.25">
      <c r="A52" s="136" t="s">
        <v>63</v>
      </c>
      <c r="B52" s="136"/>
      <c r="C52" s="136"/>
      <c r="D52" s="136"/>
      <c r="E52" s="38" t="s">
        <v>62</v>
      </c>
      <c r="F52" s="37">
        <f>'[1]05.12.2022 совет'!I66</f>
        <v>311647103.71000004</v>
      </c>
      <c r="G52" s="37">
        <f>'[1]07.11.2022 св.роспись'!I40</f>
        <v>304276804.79000002</v>
      </c>
      <c r="H52" s="36">
        <v>660400.01</v>
      </c>
      <c r="I52" s="36">
        <f t="shared" si="1"/>
        <v>312307503.72000003</v>
      </c>
    </row>
    <row r="53" spans="1:9" ht="18.75" customHeight="1" x14ac:dyDescent="0.25">
      <c r="A53" s="136" t="s">
        <v>61</v>
      </c>
      <c r="B53" s="136"/>
      <c r="C53" s="136"/>
      <c r="D53" s="136"/>
      <c r="E53" s="38" t="s">
        <v>60</v>
      </c>
      <c r="F53" s="37">
        <f>'[1]05.12.2022 совет'!I67</f>
        <v>15028553.66</v>
      </c>
      <c r="G53" s="37">
        <f>'[1]07.11.2022 св.роспись'!I41</f>
        <v>15028553.66</v>
      </c>
      <c r="H53" s="36">
        <v>-400000</v>
      </c>
      <c r="I53" s="36">
        <f t="shared" si="1"/>
        <v>14628553.66</v>
      </c>
    </row>
    <row r="54" spans="1:9" ht="23.45" customHeight="1" x14ac:dyDescent="0.25">
      <c r="A54" s="136" t="s">
        <v>59</v>
      </c>
      <c r="B54" s="136"/>
      <c r="C54" s="136"/>
      <c r="D54" s="136"/>
      <c r="E54" s="38" t="s">
        <v>58</v>
      </c>
      <c r="F54" s="37">
        <f>'[1]05.12.2022 совет'!I68</f>
        <v>23994078.359999999</v>
      </c>
      <c r="G54" s="37">
        <f>'[1]07.11.2022 св.роспись'!I42</f>
        <v>23901732</v>
      </c>
      <c r="H54" s="36">
        <v>269300</v>
      </c>
      <c r="I54" s="36">
        <f t="shared" si="1"/>
        <v>24263378.359999999</v>
      </c>
    </row>
    <row r="55" spans="1:9" ht="44.45" customHeight="1" x14ac:dyDescent="0.25">
      <c r="A55" s="136" t="s">
        <v>57</v>
      </c>
      <c r="B55" s="136"/>
      <c r="C55" s="136"/>
      <c r="D55" s="136"/>
      <c r="E55" s="38" t="s">
        <v>56</v>
      </c>
      <c r="F55" s="37">
        <f>'[1]05.12.2022 совет'!I69</f>
        <v>30909248.389999997</v>
      </c>
      <c r="G55" s="37">
        <f>'[1]07.11.2022 св.роспись'!I43</f>
        <v>37226092.839999996</v>
      </c>
      <c r="H55" s="36">
        <v>100000</v>
      </c>
      <c r="I55" s="36">
        <f t="shared" si="1"/>
        <v>31009248.389999997</v>
      </c>
    </row>
    <row r="56" spans="1:9" ht="34.15" customHeight="1" x14ac:dyDescent="0.25">
      <c r="A56" s="136" t="s">
        <v>55</v>
      </c>
      <c r="B56" s="136"/>
      <c r="C56" s="136"/>
      <c r="D56" s="136"/>
      <c r="E56" s="38" t="s">
        <v>54</v>
      </c>
      <c r="F56" s="37">
        <f>'[1]05.12.2022 совет'!I70</f>
        <v>6646118.8999999994</v>
      </c>
      <c r="G56" s="37">
        <f>'[1]07.11.2022 св.роспись'!I44</f>
        <v>6566118.8999999994</v>
      </c>
      <c r="H56" s="36"/>
      <c r="I56" s="36">
        <f t="shared" si="1"/>
        <v>6646118.8999999994</v>
      </c>
    </row>
    <row r="57" spans="1:9" ht="18.75" customHeight="1" x14ac:dyDescent="0.25">
      <c r="A57" s="136" t="s">
        <v>53</v>
      </c>
      <c r="B57" s="136"/>
      <c r="C57" s="136"/>
      <c r="D57" s="136"/>
      <c r="E57" s="38" t="s">
        <v>52</v>
      </c>
      <c r="F57" s="37">
        <f>'[1]05.12.2022 совет'!I71</f>
        <v>0</v>
      </c>
      <c r="G57" s="37">
        <f>'[1]07.11.2022 св.роспись'!I45</f>
        <v>0</v>
      </c>
      <c r="H57" s="36"/>
      <c r="I57" s="36">
        <f t="shared" si="1"/>
        <v>0</v>
      </c>
    </row>
    <row r="58" spans="1:9" ht="21.6" customHeight="1" x14ac:dyDescent="0.25">
      <c r="A58" s="137" t="s">
        <v>51</v>
      </c>
      <c r="B58" s="137"/>
      <c r="C58" s="137"/>
      <c r="D58" s="137"/>
      <c r="E58" s="137"/>
      <c r="F58" s="35">
        <f>F56+F55+F54+F53+F52+F51+F50+F49+F48+F47+F46+F57</f>
        <v>698412518.76999998</v>
      </c>
      <c r="G58" s="35">
        <f>G56+G55+G54+G53+G52+G51+G50+G49+G48+G47+G46+G57</f>
        <v>692980987.27999985</v>
      </c>
      <c r="H58" s="35">
        <f>H56+H55+H54+H53+H52+H51+H50+H49+H48+H47+H46+H57</f>
        <v>269299.99999999971</v>
      </c>
      <c r="I58" s="35">
        <f>I56+I55+I54+I53+I52+I51+I50+I49+I48+I47+I46+I57</f>
        <v>698681818.76999998</v>
      </c>
    </row>
    <row r="59" spans="1:9" ht="21.6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1.45" customHeight="1" x14ac:dyDescent="0.25">
      <c r="A60" s="138" t="s">
        <v>50</v>
      </c>
      <c r="B60" s="138"/>
      <c r="C60" s="138"/>
      <c r="D60" s="138"/>
      <c r="E60" s="138"/>
      <c r="F60" s="138"/>
      <c r="G60" s="138"/>
      <c r="H60" s="138"/>
      <c r="I60" s="138"/>
    </row>
    <row r="61" spans="1:9" ht="16.899999999999999" customHeight="1" x14ac:dyDescent="0.25">
      <c r="A61" s="34"/>
      <c r="B61" s="22"/>
    </row>
    <row r="62" spans="1:9" ht="22.15" customHeight="1" x14ac:dyDescent="0.25">
      <c r="A62" s="139" t="s">
        <v>49</v>
      </c>
      <c r="B62" s="139"/>
      <c r="C62" s="139"/>
      <c r="D62" s="139"/>
      <c r="E62" s="139"/>
      <c r="F62" s="139"/>
      <c r="G62" s="139"/>
      <c r="H62" s="139"/>
      <c r="I62" s="139"/>
    </row>
    <row r="63" spans="1:9" ht="17.25" customHeight="1" x14ac:dyDescent="0.25">
      <c r="A63" s="140" t="s">
        <v>14</v>
      </c>
      <c r="B63" s="140"/>
      <c r="C63" s="140"/>
      <c r="D63" s="140"/>
      <c r="E63" s="140"/>
      <c r="F63" s="140"/>
      <c r="G63" s="140"/>
      <c r="H63" s="140"/>
      <c r="I63" s="140"/>
    </row>
    <row r="64" spans="1:9" ht="56.25" customHeight="1" x14ac:dyDescent="0.25">
      <c r="A64" s="141" t="s">
        <v>13</v>
      </c>
      <c r="B64" s="142"/>
      <c r="C64" s="114" t="s">
        <v>12</v>
      </c>
      <c r="D64" s="115"/>
      <c r="E64" s="115"/>
      <c r="F64" s="115"/>
      <c r="G64" s="115"/>
      <c r="H64" s="115"/>
      <c r="I64" s="116"/>
    </row>
    <row r="65" spans="1:9" ht="20.45" customHeight="1" x14ac:dyDescent="0.25">
      <c r="A65" s="134" t="s">
        <v>11</v>
      </c>
      <c r="B65" s="135"/>
      <c r="C65" s="68" t="s">
        <v>8</v>
      </c>
      <c r="D65" s="69"/>
      <c r="E65" s="70"/>
      <c r="F65" s="71" t="s">
        <v>6</v>
      </c>
      <c r="G65" s="72"/>
      <c r="H65" s="11" t="s">
        <v>8</v>
      </c>
      <c r="I65" s="10" t="s">
        <v>4</v>
      </c>
    </row>
    <row r="66" spans="1:9" ht="18" customHeight="1" x14ac:dyDescent="0.25">
      <c r="A66" s="134" t="s">
        <v>9</v>
      </c>
      <c r="B66" s="135"/>
      <c r="C66" s="68">
        <v>320503</v>
      </c>
      <c r="D66" s="69"/>
      <c r="E66" s="70"/>
      <c r="F66" s="71" t="s">
        <v>6</v>
      </c>
      <c r="G66" s="72"/>
      <c r="H66" s="9" t="s">
        <v>48</v>
      </c>
      <c r="I66" s="8" t="s">
        <v>4</v>
      </c>
    </row>
    <row r="67" spans="1:9" ht="21" customHeight="1" x14ac:dyDescent="0.25">
      <c r="A67" s="128" t="s">
        <v>7</v>
      </c>
      <c r="B67" s="129"/>
      <c r="C67" s="75">
        <v>79667714</v>
      </c>
      <c r="D67" s="76"/>
      <c r="E67" s="77"/>
      <c r="F67" s="78" t="s">
        <v>6</v>
      </c>
      <c r="G67" s="79"/>
      <c r="H67" s="7" t="s">
        <v>47</v>
      </c>
      <c r="I67" s="6" t="s">
        <v>4</v>
      </c>
    </row>
    <row r="68" spans="1:9" ht="42" customHeight="1" x14ac:dyDescent="0.25">
      <c r="A68" s="102" t="s">
        <v>3</v>
      </c>
      <c r="B68" s="102"/>
      <c r="C68" s="130">
        <v>-320503.15999999997</v>
      </c>
      <c r="D68" s="131"/>
      <c r="E68" s="132"/>
      <c r="F68" s="133" t="s">
        <v>46</v>
      </c>
      <c r="G68" s="133"/>
      <c r="H68" s="133"/>
      <c r="I68" s="133"/>
    </row>
    <row r="69" spans="1:9" s="22" customFormat="1" ht="19.899999999999999" customHeight="1" x14ac:dyDescent="0.25">
      <c r="A69" s="33"/>
      <c r="B69" s="33"/>
      <c r="C69" s="32"/>
      <c r="D69" s="32"/>
      <c r="E69" s="32"/>
      <c r="F69" s="31"/>
      <c r="G69" s="31"/>
      <c r="H69" s="31"/>
      <c r="I69" s="31"/>
    </row>
    <row r="70" spans="1:9" s="22" customFormat="1" ht="19.899999999999999" customHeight="1" x14ac:dyDescent="0.25">
      <c r="A70" s="93" t="s">
        <v>45</v>
      </c>
      <c r="B70" s="93"/>
      <c r="C70" s="93"/>
      <c r="D70" s="93"/>
      <c r="E70" s="93"/>
      <c r="F70" s="93"/>
      <c r="G70" s="93"/>
      <c r="H70" s="93"/>
      <c r="I70" s="93"/>
    </row>
    <row r="71" spans="1:9" s="22" customFormat="1" ht="19.899999999999999" customHeight="1" x14ac:dyDescent="0.25">
      <c r="A71" s="118" t="s">
        <v>44</v>
      </c>
      <c r="B71" s="118"/>
      <c r="C71" s="118"/>
      <c r="D71" s="118"/>
      <c r="E71" s="118"/>
      <c r="F71" s="118"/>
      <c r="G71" s="118"/>
      <c r="H71" s="118"/>
      <c r="I71" s="118"/>
    </row>
    <row r="72" spans="1:9" s="22" customFormat="1" ht="19.899999999999999" customHeight="1" x14ac:dyDescent="0.25">
      <c r="A72" s="126" t="s">
        <v>14</v>
      </c>
      <c r="B72" s="126"/>
      <c r="C72" s="126"/>
      <c r="D72" s="126"/>
      <c r="E72" s="126"/>
      <c r="F72" s="126"/>
      <c r="G72" s="126"/>
      <c r="H72" s="126"/>
      <c r="I72" s="126"/>
    </row>
    <row r="73" spans="1:9" s="22" customFormat="1" ht="35.450000000000003" customHeight="1" x14ac:dyDescent="0.25">
      <c r="A73" s="23"/>
      <c r="B73" s="23"/>
      <c r="C73" s="15"/>
      <c r="D73" s="15"/>
      <c r="E73" s="15"/>
      <c r="F73" s="15"/>
      <c r="G73" s="15"/>
      <c r="H73" s="15"/>
      <c r="I73" s="15"/>
    </row>
    <row r="74" spans="1:9" s="22" customFormat="1" ht="19.899999999999999" customHeight="1" x14ac:dyDescent="0.25">
      <c r="A74" s="112" t="s">
        <v>13</v>
      </c>
      <c r="B74" s="113"/>
      <c r="C74" s="114" t="s">
        <v>12</v>
      </c>
      <c r="D74" s="115"/>
      <c r="E74" s="115"/>
      <c r="F74" s="115"/>
      <c r="G74" s="115"/>
      <c r="H74" s="115"/>
      <c r="I74" s="116"/>
    </row>
    <row r="75" spans="1:9" s="22" customFormat="1" ht="19.899999999999999" customHeight="1" x14ac:dyDescent="0.25">
      <c r="A75" s="66" t="s">
        <v>11</v>
      </c>
      <c r="B75" s="67"/>
      <c r="C75" s="68" t="s">
        <v>8</v>
      </c>
      <c r="D75" s="69"/>
      <c r="E75" s="70"/>
      <c r="F75" s="71" t="s">
        <v>6</v>
      </c>
      <c r="G75" s="72"/>
      <c r="H75" s="11" t="s">
        <v>8</v>
      </c>
      <c r="I75" s="10" t="s">
        <v>4</v>
      </c>
    </row>
    <row r="76" spans="1:9" s="22" customFormat="1" ht="19.899999999999999" customHeight="1" x14ac:dyDescent="0.25">
      <c r="A76" s="66" t="s">
        <v>9</v>
      </c>
      <c r="B76" s="67"/>
      <c r="C76" s="68">
        <v>100000</v>
      </c>
      <c r="D76" s="69"/>
      <c r="E76" s="70"/>
      <c r="F76" s="71" t="s">
        <v>6</v>
      </c>
      <c r="G76" s="72"/>
      <c r="H76" s="11" t="s">
        <v>10</v>
      </c>
      <c r="I76" s="8" t="s">
        <v>4</v>
      </c>
    </row>
    <row r="77" spans="1:9" s="22" customFormat="1" ht="26.25" customHeight="1" x14ac:dyDescent="0.25">
      <c r="A77" s="73" t="s">
        <v>7</v>
      </c>
      <c r="B77" s="74"/>
      <c r="C77" s="75">
        <v>1244365</v>
      </c>
      <c r="D77" s="76"/>
      <c r="E77" s="77"/>
      <c r="F77" s="78" t="s">
        <v>6</v>
      </c>
      <c r="G77" s="79"/>
      <c r="H77" s="7" t="s">
        <v>10</v>
      </c>
      <c r="I77" s="6" t="s">
        <v>4</v>
      </c>
    </row>
    <row r="78" spans="1:9" ht="32.25" customHeight="1" x14ac:dyDescent="0.25">
      <c r="A78" s="103" t="s">
        <v>3</v>
      </c>
      <c r="B78" s="104"/>
      <c r="C78" s="127">
        <v>-100000</v>
      </c>
      <c r="D78" s="127"/>
      <c r="E78" s="127"/>
      <c r="F78" s="125" t="s">
        <v>43</v>
      </c>
      <c r="G78" s="125"/>
      <c r="H78" s="125"/>
      <c r="I78" s="125"/>
    </row>
    <row r="79" spans="1:9" ht="35.25" customHeight="1" x14ac:dyDescent="0.25">
      <c r="A79" s="93" t="s">
        <v>42</v>
      </c>
      <c r="B79" s="93"/>
      <c r="C79" s="93"/>
      <c r="D79" s="93"/>
      <c r="E79" s="93"/>
      <c r="F79" s="93"/>
      <c r="G79" s="93"/>
      <c r="H79" s="93"/>
      <c r="I79" s="93"/>
    </row>
    <row r="80" spans="1:9" ht="39.6" customHeight="1" x14ac:dyDescent="0.25">
      <c r="A80" s="118" t="s">
        <v>41</v>
      </c>
      <c r="B80" s="118"/>
      <c r="C80" s="118"/>
      <c r="D80" s="118"/>
      <c r="E80" s="118"/>
      <c r="F80" s="118"/>
      <c r="G80" s="118"/>
      <c r="H80" s="118"/>
      <c r="I80" s="118"/>
    </row>
    <row r="81" spans="1:9" ht="31.5" customHeight="1" x14ac:dyDescent="0.25">
      <c r="A81" s="126" t="s">
        <v>14</v>
      </c>
      <c r="B81" s="126"/>
      <c r="C81" s="126"/>
      <c r="D81" s="126"/>
      <c r="E81" s="126"/>
      <c r="F81" s="126"/>
      <c r="G81" s="126"/>
      <c r="H81" s="126"/>
      <c r="I81" s="126"/>
    </row>
    <row r="82" spans="1:9" ht="27" customHeight="1" x14ac:dyDescent="0.25">
      <c r="A82" s="112" t="s">
        <v>13</v>
      </c>
      <c r="B82" s="113"/>
      <c r="C82" s="114" t="s">
        <v>12</v>
      </c>
      <c r="D82" s="115"/>
      <c r="E82" s="115"/>
      <c r="F82" s="115"/>
      <c r="G82" s="115"/>
      <c r="H82" s="115"/>
      <c r="I82" s="116"/>
    </row>
    <row r="83" spans="1:9" ht="27.6" customHeight="1" x14ac:dyDescent="0.25">
      <c r="A83" s="66" t="s">
        <v>11</v>
      </c>
      <c r="B83" s="67"/>
      <c r="C83" s="68" t="s">
        <v>8</v>
      </c>
      <c r="D83" s="69"/>
      <c r="E83" s="70"/>
      <c r="F83" s="71" t="s">
        <v>6</v>
      </c>
      <c r="G83" s="72"/>
      <c r="H83" s="9" t="s">
        <v>8</v>
      </c>
      <c r="I83" s="10" t="s">
        <v>4</v>
      </c>
    </row>
    <row r="84" spans="1:9" ht="18" customHeight="1" x14ac:dyDescent="0.25">
      <c r="A84" s="66" t="s">
        <v>9</v>
      </c>
      <c r="B84" s="67"/>
      <c r="C84" s="68">
        <v>1844210</v>
      </c>
      <c r="D84" s="69"/>
      <c r="E84" s="70"/>
      <c r="F84" s="71" t="s">
        <v>6</v>
      </c>
      <c r="G84" s="72"/>
      <c r="H84" s="11" t="s">
        <v>40</v>
      </c>
      <c r="I84" s="8" t="s">
        <v>4</v>
      </c>
    </row>
    <row r="85" spans="1:9" ht="27.75" customHeight="1" x14ac:dyDescent="0.25">
      <c r="A85" s="73" t="s">
        <v>7</v>
      </c>
      <c r="B85" s="74"/>
      <c r="C85" s="75">
        <v>22554835</v>
      </c>
      <c r="D85" s="76"/>
      <c r="E85" s="77"/>
      <c r="F85" s="78" t="s">
        <v>6</v>
      </c>
      <c r="G85" s="79"/>
      <c r="H85" s="7" t="s">
        <v>39</v>
      </c>
      <c r="I85" s="6" t="s">
        <v>4</v>
      </c>
    </row>
    <row r="86" spans="1:9" ht="101.25" customHeight="1" x14ac:dyDescent="0.25">
      <c r="A86" s="124" t="s">
        <v>3</v>
      </c>
      <c r="B86" s="124"/>
      <c r="C86" s="61">
        <v>-1844210.1</v>
      </c>
      <c r="D86" s="61"/>
      <c r="E86" s="61"/>
      <c r="F86" s="125" t="s">
        <v>38</v>
      </c>
      <c r="G86" s="125"/>
      <c r="H86" s="125"/>
      <c r="I86" s="125"/>
    </row>
    <row r="87" spans="1:9" ht="25.9" customHeight="1" x14ac:dyDescent="0.25">
      <c r="A87" s="25"/>
      <c r="B87" s="25"/>
      <c r="C87" s="3"/>
      <c r="D87" s="3"/>
      <c r="E87" s="3"/>
      <c r="F87" s="2"/>
      <c r="G87" s="2"/>
      <c r="H87" s="2"/>
      <c r="I87" s="2"/>
    </row>
    <row r="88" spans="1:9" ht="25.9" customHeight="1" x14ac:dyDescent="0.25">
      <c r="A88" s="93" t="s">
        <v>37</v>
      </c>
      <c r="B88" s="93"/>
      <c r="C88" s="93"/>
      <c r="D88" s="93"/>
      <c r="E88" s="93"/>
      <c r="F88" s="93"/>
      <c r="G88" s="93"/>
      <c r="H88" s="93"/>
      <c r="I88" s="93"/>
    </row>
    <row r="89" spans="1:9" ht="16.149999999999999" customHeight="1" x14ac:dyDescent="0.25">
      <c r="A89" s="118" t="s">
        <v>36</v>
      </c>
      <c r="B89" s="118"/>
      <c r="C89" s="118"/>
      <c r="D89" s="118"/>
      <c r="E89" s="118"/>
      <c r="F89" s="118"/>
      <c r="G89" s="118"/>
      <c r="H89" s="118"/>
      <c r="I89" s="118"/>
    </row>
    <row r="90" spans="1:9" ht="18.75" customHeight="1" x14ac:dyDescent="0.25">
      <c r="A90" s="126" t="s">
        <v>14</v>
      </c>
      <c r="B90" s="126"/>
      <c r="C90" s="126"/>
      <c r="D90" s="126"/>
      <c r="E90" s="126"/>
      <c r="F90" s="126"/>
      <c r="G90" s="126"/>
      <c r="H90" s="126"/>
      <c r="I90" s="126"/>
    </row>
    <row r="91" spans="1:9" ht="16.5" customHeight="1" x14ac:dyDescent="0.25">
      <c r="A91" s="30"/>
      <c r="B91" s="30"/>
      <c r="C91" s="29"/>
      <c r="D91" s="29"/>
      <c r="E91" s="29"/>
      <c r="F91" s="29"/>
      <c r="G91" s="29"/>
      <c r="H91" s="29"/>
      <c r="I91" s="29"/>
    </row>
    <row r="92" spans="1:9" ht="18.75" customHeight="1" x14ac:dyDescent="0.25">
      <c r="A92" s="96" t="s">
        <v>13</v>
      </c>
      <c r="B92" s="96"/>
      <c r="C92" s="97" t="s">
        <v>12</v>
      </c>
      <c r="D92" s="97"/>
      <c r="E92" s="97"/>
      <c r="F92" s="97"/>
      <c r="G92" s="97"/>
      <c r="H92" s="97"/>
      <c r="I92" s="97"/>
    </row>
    <row r="93" spans="1:9" ht="18.75" customHeight="1" x14ac:dyDescent="0.25">
      <c r="A93" s="87" t="s">
        <v>11</v>
      </c>
      <c r="B93" s="87"/>
      <c r="C93" s="98" t="s">
        <v>8</v>
      </c>
      <c r="D93" s="98"/>
      <c r="E93" s="98"/>
      <c r="F93" s="99" t="s">
        <v>6</v>
      </c>
      <c r="G93" s="99"/>
      <c r="H93" s="11" t="s">
        <v>8</v>
      </c>
      <c r="I93" s="28" t="s">
        <v>4</v>
      </c>
    </row>
    <row r="94" spans="1:9" ht="28.15" customHeight="1" x14ac:dyDescent="0.25">
      <c r="A94" s="87" t="s">
        <v>9</v>
      </c>
      <c r="B94" s="87"/>
      <c r="C94" s="98">
        <v>40000</v>
      </c>
      <c r="D94" s="98"/>
      <c r="E94" s="98"/>
      <c r="F94" s="99" t="s">
        <v>6</v>
      </c>
      <c r="G94" s="99"/>
      <c r="H94" s="9" t="s">
        <v>10</v>
      </c>
      <c r="I94" s="27" t="s">
        <v>4</v>
      </c>
    </row>
    <row r="95" spans="1:9" ht="33.75" customHeight="1" x14ac:dyDescent="0.25">
      <c r="A95" s="90" t="s">
        <v>7</v>
      </c>
      <c r="B95" s="90"/>
      <c r="C95" s="100">
        <v>23010480</v>
      </c>
      <c r="D95" s="100"/>
      <c r="E95" s="100"/>
      <c r="F95" s="101" t="s">
        <v>6</v>
      </c>
      <c r="G95" s="101"/>
      <c r="H95" s="7" t="s">
        <v>35</v>
      </c>
      <c r="I95" s="26" t="s">
        <v>4</v>
      </c>
    </row>
    <row r="96" spans="1:9" ht="51" customHeight="1" x14ac:dyDescent="0.25">
      <c r="A96" s="65" t="s">
        <v>3</v>
      </c>
      <c r="B96" s="65"/>
      <c r="C96" s="61">
        <v>-40000</v>
      </c>
      <c r="D96" s="61"/>
      <c r="E96" s="61"/>
      <c r="F96" s="121" t="s">
        <v>34</v>
      </c>
      <c r="G96" s="122"/>
      <c r="H96" s="122"/>
      <c r="I96" s="123"/>
    </row>
    <row r="97" spans="1:9" ht="18.75" x14ac:dyDescent="0.25">
      <c r="A97" s="25"/>
      <c r="B97" s="25"/>
      <c r="C97" s="3"/>
      <c r="D97" s="3"/>
      <c r="E97" s="3"/>
      <c r="F97" s="2"/>
      <c r="G97" s="2"/>
      <c r="H97" s="2"/>
      <c r="I97" s="2"/>
    </row>
    <row r="98" spans="1:9" ht="18.75" x14ac:dyDescent="0.25">
      <c r="A98" s="25"/>
      <c r="B98" s="25"/>
      <c r="C98" s="3"/>
      <c r="D98" s="3"/>
      <c r="E98" s="3"/>
      <c r="F98" s="2"/>
      <c r="G98" s="2"/>
      <c r="H98" s="2"/>
      <c r="I98" s="2"/>
    </row>
    <row r="99" spans="1:9" ht="18.75" x14ac:dyDescent="0.25">
      <c r="A99" s="93" t="s">
        <v>33</v>
      </c>
      <c r="B99" s="93"/>
      <c r="C99" s="93"/>
      <c r="D99" s="93"/>
      <c r="E99" s="93"/>
      <c r="F99" s="93"/>
      <c r="G99" s="93"/>
      <c r="H99" s="93"/>
      <c r="I99" s="93"/>
    </row>
    <row r="100" spans="1:9" ht="18.75" x14ac:dyDescent="0.25">
      <c r="A100" s="118" t="s">
        <v>32</v>
      </c>
      <c r="B100" s="118"/>
      <c r="C100" s="118"/>
      <c r="D100" s="118"/>
      <c r="E100" s="118"/>
      <c r="F100" s="118"/>
      <c r="G100" s="118"/>
      <c r="H100" s="118"/>
      <c r="I100" s="118"/>
    </row>
    <row r="101" spans="1:9" ht="18.75" x14ac:dyDescent="0.3">
      <c r="A101" s="119" t="s">
        <v>14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ht="18.75" customHeight="1" x14ac:dyDescent="0.25">
      <c r="A102" s="16"/>
      <c r="B102" s="16"/>
      <c r="C102" s="12"/>
      <c r="D102" s="12"/>
      <c r="E102" s="12"/>
      <c r="F102" s="12"/>
      <c r="G102" s="12"/>
      <c r="H102" s="12"/>
      <c r="I102" s="12"/>
    </row>
    <row r="103" spans="1:9" ht="18.75" customHeight="1" x14ac:dyDescent="0.25">
      <c r="A103" s="112" t="s">
        <v>13</v>
      </c>
      <c r="B103" s="113"/>
      <c r="C103" s="114" t="s">
        <v>12</v>
      </c>
      <c r="D103" s="115"/>
      <c r="E103" s="115"/>
      <c r="F103" s="115"/>
      <c r="G103" s="115"/>
      <c r="H103" s="115"/>
      <c r="I103" s="116"/>
    </row>
    <row r="104" spans="1:9" ht="18.75" customHeight="1" x14ac:dyDescent="0.25">
      <c r="A104" s="66" t="s">
        <v>11</v>
      </c>
      <c r="B104" s="67"/>
      <c r="C104" s="68">
        <v>1944313</v>
      </c>
      <c r="D104" s="69"/>
      <c r="E104" s="70"/>
      <c r="F104" s="71" t="s">
        <v>6</v>
      </c>
      <c r="G104" s="72"/>
      <c r="H104" s="11" t="s">
        <v>31</v>
      </c>
      <c r="I104" s="10" t="s">
        <v>4</v>
      </c>
    </row>
    <row r="105" spans="1:9" ht="18.75" customHeight="1" x14ac:dyDescent="0.25">
      <c r="A105" s="66" t="s">
        <v>9</v>
      </c>
      <c r="B105" s="67"/>
      <c r="C105" s="68" t="s">
        <v>8</v>
      </c>
      <c r="D105" s="69"/>
      <c r="E105" s="70"/>
      <c r="F105" s="71" t="s">
        <v>6</v>
      </c>
      <c r="G105" s="72"/>
      <c r="H105" s="9" t="s">
        <v>8</v>
      </c>
      <c r="I105" s="8" t="s">
        <v>4</v>
      </c>
    </row>
    <row r="106" spans="1:9" ht="33" customHeight="1" x14ac:dyDescent="0.25">
      <c r="A106" s="73" t="s">
        <v>7</v>
      </c>
      <c r="B106" s="74"/>
      <c r="C106" s="75">
        <v>183319619</v>
      </c>
      <c r="D106" s="76"/>
      <c r="E106" s="77"/>
      <c r="F106" s="78" t="s">
        <v>6</v>
      </c>
      <c r="G106" s="79"/>
      <c r="H106" s="7" t="s">
        <v>30</v>
      </c>
      <c r="I106" s="6" t="s">
        <v>4</v>
      </c>
    </row>
    <row r="107" spans="1:9" ht="73.5" customHeight="1" x14ac:dyDescent="0.25">
      <c r="A107" s="87" t="s">
        <v>3</v>
      </c>
      <c r="B107" s="87"/>
      <c r="C107" s="61">
        <v>1944313.25</v>
      </c>
      <c r="D107" s="61"/>
      <c r="E107" s="61"/>
      <c r="F107" s="120" t="s">
        <v>29</v>
      </c>
      <c r="G107" s="109"/>
      <c r="H107" s="109"/>
      <c r="I107" s="110"/>
    </row>
    <row r="108" spans="1:9" ht="28.5" customHeight="1" x14ac:dyDescent="0.25">
      <c r="A108" s="93" t="s">
        <v>28</v>
      </c>
      <c r="B108" s="93"/>
      <c r="C108" s="93"/>
      <c r="D108" s="93"/>
      <c r="E108" s="93"/>
      <c r="F108" s="93"/>
      <c r="G108" s="93"/>
      <c r="H108" s="93"/>
      <c r="I108" s="93"/>
    </row>
    <row r="109" spans="1:9" ht="10.5" customHeight="1" x14ac:dyDescent="0.25">
      <c r="A109" s="4"/>
      <c r="B109" s="24"/>
    </row>
    <row r="110" spans="1:9" ht="18.75" x14ac:dyDescent="0.25">
      <c r="A110" s="95" t="s">
        <v>14</v>
      </c>
      <c r="B110" s="95"/>
      <c r="C110" s="95"/>
      <c r="D110" s="12"/>
      <c r="E110" s="12"/>
      <c r="F110" s="12"/>
      <c r="G110" s="12"/>
      <c r="H110" s="12"/>
      <c r="I110" s="12"/>
    </row>
    <row r="111" spans="1:9" ht="3.75" customHeight="1" x14ac:dyDescent="0.25">
      <c r="A111" s="23"/>
      <c r="B111" s="23"/>
      <c r="C111" s="15"/>
      <c r="D111" s="15"/>
      <c r="E111" s="15"/>
      <c r="F111" s="15"/>
      <c r="G111" s="15"/>
      <c r="H111" s="15"/>
      <c r="I111" s="15"/>
    </row>
    <row r="112" spans="1:9" ht="18.75" customHeight="1" x14ac:dyDescent="0.25">
      <c r="A112" s="111" t="s">
        <v>13</v>
      </c>
      <c r="B112" s="111"/>
      <c r="C112" s="97" t="s">
        <v>12</v>
      </c>
      <c r="D112" s="97"/>
      <c r="E112" s="97"/>
      <c r="F112" s="97"/>
      <c r="G112" s="97"/>
      <c r="H112" s="97"/>
      <c r="I112" s="97"/>
    </row>
    <row r="113" spans="1:9" ht="18.75" customHeight="1" x14ac:dyDescent="0.25">
      <c r="A113" s="108" t="s">
        <v>11</v>
      </c>
      <c r="B113" s="108"/>
      <c r="C113" s="98">
        <v>660400</v>
      </c>
      <c r="D113" s="98"/>
      <c r="E113" s="98"/>
      <c r="F113" s="99" t="s">
        <v>6</v>
      </c>
      <c r="G113" s="99"/>
      <c r="H113" s="11" t="s">
        <v>27</v>
      </c>
      <c r="I113" s="10" t="s">
        <v>4</v>
      </c>
    </row>
    <row r="114" spans="1:9" ht="18.75" customHeight="1" x14ac:dyDescent="0.25">
      <c r="A114" s="108" t="s">
        <v>9</v>
      </c>
      <c r="B114" s="108"/>
      <c r="C114" s="68" t="s">
        <v>8</v>
      </c>
      <c r="D114" s="69"/>
      <c r="E114" s="70"/>
      <c r="F114" s="71" t="s">
        <v>6</v>
      </c>
      <c r="G114" s="72"/>
      <c r="H114" s="9" t="s">
        <v>8</v>
      </c>
      <c r="I114" s="8" t="s">
        <v>4</v>
      </c>
    </row>
    <row r="115" spans="1:9" ht="29.25" customHeight="1" x14ac:dyDescent="0.25">
      <c r="A115" s="117" t="s">
        <v>7</v>
      </c>
      <c r="B115" s="117"/>
      <c r="C115" s="100">
        <v>312307503</v>
      </c>
      <c r="D115" s="100"/>
      <c r="E115" s="100"/>
      <c r="F115" s="101" t="s">
        <v>6</v>
      </c>
      <c r="G115" s="101"/>
      <c r="H115" s="7" t="s">
        <v>26</v>
      </c>
      <c r="I115" s="6" t="s">
        <v>4</v>
      </c>
    </row>
    <row r="116" spans="1:9" ht="39.75" customHeight="1" x14ac:dyDescent="0.25">
      <c r="A116" s="105" t="s">
        <v>3</v>
      </c>
      <c r="B116" s="105"/>
      <c r="C116" s="61">
        <v>260400.01</v>
      </c>
      <c r="D116" s="61"/>
      <c r="E116" s="64" t="s">
        <v>25</v>
      </c>
      <c r="F116" s="106"/>
      <c r="G116" s="106"/>
      <c r="H116" s="106"/>
      <c r="I116" s="106"/>
    </row>
    <row r="117" spans="1:9" ht="66" customHeight="1" x14ac:dyDescent="0.25">
      <c r="A117" s="105"/>
      <c r="B117" s="105"/>
      <c r="C117" s="61">
        <v>400000</v>
      </c>
      <c r="D117" s="61"/>
      <c r="E117" s="107" t="s">
        <v>24</v>
      </c>
      <c r="F117" s="108"/>
      <c r="G117" s="108"/>
      <c r="H117" s="108"/>
      <c r="I117" s="108"/>
    </row>
    <row r="118" spans="1:9" ht="18.75" x14ac:dyDescent="0.3">
      <c r="A118" s="14"/>
      <c r="B118" s="14"/>
      <c r="C118" s="13"/>
      <c r="D118" s="13"/>
      <c r="E118" s="13"/>
      <c r="F118" s="2"/>
      <c r="G118" s="2"/>
      <c r="H118" s="2"/>
      <c r="I118" s="2"/>
    </row>
    <row r="119" spans="1:9" ht="18.75" x14ac:dyDescent="0.25">
      <c r="A119" s="93" t="s">
        <v>23</v>
      </c>
      <c r="B119" s="93"/>
      <c r="C119" s="93"/>
      <c r="D119" s="93"/>
      <c r="E119" s="93"/>
      <c r="F119" s="93"/>
      <c r="G119" s="93"/>
      <c r="H119" s="93"/>
      <c r="I119" s="93"/>
    </row>
    <row r="120" spans="1:9" ht="18.75" x14ac:dyDescent="0.25">
      <c r="A120" s="4"/>
      <c r="C120"/>
      <c r="D120"/>
      <c r="E120"/>
      <c r="F120" s="22"/>
      <c r="G120" s="22"/>
      <c r="H120" s="22"/>
      <c r="I120" s="22"/>
    </row>
    <row r="121" spans="1:9" ht="18.75" x14ac:dyDescent="0.25">
      <c r="A121" s="16"/>
      <c r="B121" s="16"/>
      <c r="C121" s="16"/>
      <c r="D121" s="16"/>
      <c r="E121" s="16"/>
      <c r="F121" s="12"/>
      <c r="G121" s="12"/>
      <c r="H121" s="12"/>
      <c r="I121" s="12"/>
    </row>
    <row r="122" spans="1:9" ht="18.75" x14ac:dyDescent="0.25">
      <c r="A122" s="95" t="s">
        <v>14</v>
      </c>
      <c r="B122" s="95"/>
      <c r="C122" s="95"/>
      <c r="D122" s="16"/>
      <c r="E122" s="16"/>
      <c r="F122" s="12"/>
      <c r="G122" s="12"/>
      <c r="H122" s="12"/>
      <c r="I122" s="12"/>
    </row>
    <row r="123" spans="1:9" ht="18.75" x14ac:dyDescent="0.25">
      <c r="A123" s="96" t="s">
        <v>13</v>
      </c>
      <c r="B123" s="96"/>
      <c r="C123" s="96" t="s">
        <v>12</v>
      </c>
      <c r="D123" s="96"/>
      <c r="E123" s="96"/>
      <c r="F123" s="96"/>
      <c r="G123" s="96"/>
      <c r="H123" s="96"/>
      <c r="I123" s="96"/>
    </row>
    <row r="124" spans="1:9" ht="18.75" x14ac:dyDescent="0.25">
      <c r="A124" s="87" t="s">
        <v>11</v>
      </c>
      <c r="B124" s="87"/>
      <c r="C124" s="88" t="s">
        <v>8</v>
      </c>
      <c r="D124" s="88"/>
      <c r="E124" s="88"/>
      <c r="F124" s="89" t="s">
        <v>6</v>
      </c>
      <c r="G124" s="89"/>
      <c r="H124" s="21" t="s">
        <v>8</v>
      </c>
      <c r="I124" s="20" t="s">
        <v>4</v>
      </c>
    </row>
    <row r="125" spans="1:9" ht="18.75" x14ac:dyDescent="0.25">
      <c r="A125" s="87" t="s">
        <v>9</v>
      </c>
      <c r="B125" s="87"/>
      <c r="C125" s="88">
        <v>400000</v>
      </c>
      <c r="D125" s="88"/>
      <c r="E125" s="88"/>
      <c r="F125" s="89" t="s">
        <v>6</v>
      </c>
      <c r="G125" s="89"/>
      <c r="H125" s="11" t="s">
        <v>10</v>
      </c>
      <c r="I125" s="19" t="s">
        <v>4</v>
      </c>
    </row>
    <row r="126" spans="1:9" ht="18.75" x14ac:dyDescent="0.25">
      <c r="A126" s="90" t="s">
        <v>7</v>
      </c>
      <c r="B126" s="90"/>
      <c r="C126" s="91">
        <v>14628553</v>
      </c>
      <c r="D126" s="91"/>
      <c r="E126" s="91"/>
      <c r="F126" s="92" t="s">
        <v>6</v>
      </c>
      <c r="G126" s="92"/>
      <c r="H126" s="18" t="s">
        <v>22</v>
      </c>
      <c r="I126" s="17" t="s">
        <v>4</v>
      </c>
    </row>
    <row r="127" spans="1:9" ht="33" customHeight="1" x14ac:dyDescent="0.25">
      <c r="A127" s="85" t="s">
        <v>3</v>
      </c>
      <c r="B127" s="86"/>
      <c r="C127" s="80">
        <v>-400000</v>
      </c>
      <c r="D127" s="81"/>
      <c r="E127" s="82"/>
      <c r="F127" s="83" t="s">
        <v>21</v>
      </c>
      <c r="G127" s="84"/>
      <c r="H127" s="84"/>
      <c r="I127" s="84"/>
    </row>
    <row r="128" spans="1:9" ht="39" customHeight="1" x14ac:dyDescent="0.25">
      <c r="A128" s="93" t="s">
        <v>20</v>
      </c>
      <c r="B128" s="93"/>
      <c r="C128" s="93"/>
      <c r="D128" s="93"/>
      <c r="E128" s="93"/>
      <c r="F128" s="93"/>
      <c r="G128" s="93"/>
      <c r="H128" s="93"/>
      <c r="I128" s="93"/>
    </row>
    <row r="129" spans="1:9" ht="18.75" x14ac:dyDescent="0.25">
      <c r="A129" s="4"/>
    </row>
    <row r="130" spans="1:9" ht="18.75" x14ac:dyDescent="0.25">
      <c r="A130" s="94" t="s">
        <v>19</v>
      </c>
      <c r="B130" s="94"/>
      <c r="C130" s="94"/>
      <c r="D130" s="94"/>
      <c r="E130" s="94"/>
      <c r="F130" s="94"/>
      <c r="G130" s="94"/>
      <c r="H130" s="94"/>
      <c r="I130" s="94"/>
    </row>
    <row r="131" spans="1:9" ht="18.75" x14ac:dyDescent="0.25">
      <c r="A131" s="16"/>
      <c r="B131" s="16"/>
      <c r="C131" s="12"/>
      <c r="D131" s="12"/>
      <c r="E131" s="12"/>
      <c r="F131" s="12"/>
      <c r="G131" s="12"/>
      <c r="H131" s="12"/>
      <c r="I131" s="12"/>
    </row>
    <row r="132" spans="1:9" ht="18.75" x14ac:dyDescent="0.25">
      <c r="A132" s="95" t="s">
        <v>14</v>
      </c>
      <c r="B132" s="95"/>
      <c r="C132" s="95"/>
      <c r="D132" s="12"/>
      <c r="E132" s="12"/>
      <c r="F132" s="12"/>
      <c r="G132" s="12"/>
      <c r="H132" s="12"/>
      <c r="I132" s="12"/>
    </row>
    <row r="133" spans="1:9" ht="18.75" customHeight="1" x14ac:dyDescent="0.25">
      <c r="D133" s="15"/>
      <c r="E133" s="15"/>
      <c r="F133" s="15"/>
      <c r="G133" s="15"/>
      <c r="H133" s="15"/>
      <c r="I133" s="15"/>
    </row>
    <row r="134" spans="1:9" ht="18.75" customHeight="1" x14ac:dyDescent="0.25">
      <c r="A134" s="112" t="s">
        <v>13</v>
      </c>
      <c r="B134" s="113"/>
      <c r="C134" s="114" t="s">
        <v>12</v>
      </c>
      <c r="D134" s="115"/>
      <c r="E134" s="115"/>
      <c r="F134" s="115"/>
      <c r="G134" s="115"/>
      <c r="H134" s="115"/>
      <c r="I134" s="116"/>
    </row>
    <row r="135" spans="1:9" ht="18.75" customHeight="1" x14ac:dyDescent="0.25">
      <c r="A135" s="66" t="s">
        <v>11</v>
      </c>
      <c r="B135" s="67"/>
      <c r="C135" s="68">
        <v>269300</v>
      </c>
      <c r="D135" s="69"/>
      <c r="E135" s="70"/>
      <c r="F135" s="71" t="s">
        <v>6</v>
      </c>
      <c r="G135" s="72"/>
      <c r="H135" s="11" t="s">
        <v>10</v>
      </c>
      <c r="I135" s="10" t="s">
        <v>4</v>
      </c>
    </row>
    <row r="136" spans="1:9" ht="18.75" customHeight="1" x14ac:dyDescent="0.25">
      <c r="A136" s="66" t="s">
        <v>9</v>
      </c>
      <c r="B136" s="67"/>
      <c r="C136" s="68" t="s">
        <v>8</v>
      </c>
      <c r="D136" s="69"/>
      <c r="E136" s="70"/>
      <c r="F136" s="71" t="s">
        <v>6</v>
      </c>
      <c r="G136" s="72"/>
      <c r="H136" s="9" t="s">
        <v>8</v>
      </c>
      <c r="I136" s="8" t="s">
        <v>4</v>
      </c>
    </row>
    <row r="137" spans="1:9" ht="37.9" customHeight="1" x14ac:dyDescent="0.25">
      <c r="A137" s="73" t="s">
        <v>7</v>
      </c>
      <c r="B137" s="74"/>
      <c r="C137" s="75">
        <v>24263378</v>
      </c>
      <c r="D137" s="76"/>
      <c r="E137" s="77"/>
      <c r="F137" s="78" t="s">
        <v>6</v>
      </c>
      <c r="G137" s="79"/>
      <c r="H137" s="7" t="s">
        <v>18</v>
      </c>
      <c r="I137" s="6" t="s">
        <v>4</v>
      </c>
    </row>
    <row r="138" spans="1:9" ht="84" customHeight="1" x14ac:dyDescent="0.25">
      <c r="A138" s="65" t="s">
        <v>3</v>
      </c>
      <c r="B138" s="65"/>
      <c r="C138" s="61">
        <v>269300</v>
      </c>
      <c r="D138" s="61"/>
      <c r="E138" s="62" t="s">
        <v>17</v>
      </c>
      <c r="F138" s="63"/>
      <c r="G138" s="63"/>
      <c r="H138" s="63"/>
      <c r="I138" s="64"/>
    </row>
    <row r="139" spans="1:9" ht="21" customHeight="1" x14ac:dyDescent="0.3">
      <c r="A139" s="14"/>
      <c r="B139" s="14"/>
      <c r="C139" s="13"/>
      <c r="D139" s="13"/>
      <c r="E139" s="13"/>
      <c r="F139" s="2"/>
      <c r="G139" s="2"/>
      <c r="H139" s="2"/>
      <c r="I139" s="2"/>
    </row>
    <row r="140" spans="1:9" ht="18.75" x14ac:dyDescent="0.25">
      <c r="A140" s="93" t="s">
        <v>16</v>
      </c>
      <c r="B140" s="93"/>
      <c r="C140" s="93"/>
      <c r="D140" s="93"/>
      <c r="E140" s="93"/>
      <c r="F140" s="93"/>
      <c r="G140" s="93"/>
      <c r="H140" s="93"/>
      <c r="I140" s="93"/>
    </row>
    <row r="141" spans="1:9" ht="18.75" x14ac:dyDescent="0.25">
      <c r="A141" s="4"/>
    </row>
    <row r="142" spans="1:9" ht="18.75" x14ac:dyDescent="0.25">
      <c r="A142" s="94" t="s">
        <v>15</v>
      </c>
      <c r="B142" s="94"/>
      <c r="C142" s="94"/>
      <c r="D142" s="94"/>
      <c r="E142" s="94"/>
      <c r="F142" s="94"/>
      <c r="G142" s="94"/>
      <c r="H142" s="94"/>
      <c r="I142" s="94"/>
    </row>
    <row r="143" spans="1:9" ht="18.75" customHeight="1" x14ac:dyDescent="0.25">
      <c r="A143" s="95" t="s">
        <v>14</v>
      </c>
      <c r="B143" s="95"/>
      <c r="C143" s="95"/>
      <c r="D143" s="12"/>
      <c r="E143" s="12"/>
      <c r="F143" s="12"/>
      <c r="G143" s="12"/>
      <c r="H143" s="12"/>
      <c r="I143" s="12"/>
    </row>
    <row r="144" spans="1:9" ht="18.75" customHeight="1" x14ac:dyDescent="0.25">
      <c r="A144" s="96" t="s">
        <v>13</v>
      </c>
      <c r="B144" s="96"/>
      <c r="C144" s="97" t="s">
        <v>12</v>
      </c>
      <c r="D144" s="97"/>
      <c r="E144" s="97"/>
      <c r="F144" s="97"/>
      <c r="G144" s="97"/>
      <c r="H144" s="97"/>
      <c r="I144" s="97"/>
    </row>
    <row r="145" spans="1:9" ht="18.75" customHeight="1" x14ac:dyDescent="0.25">
      <c r="A145" s="87" t="s">
        <v>11</v>
      </c>
      <c r="B145" s="87"/>
      <c r="C145" s="98">
        <v>100000</v>
      </c>
      <c r="D145" s="98"/>
      <c r="E145" s="98"/>
      <c r="F145" s="99" t="s">
        <v>6</v>
      </c>
      <c r="G145" s="99"/>
      <c r="H145" s="11" t="s">
        <v>10</v>
      </c>
      <c r="I145" s="10" t="s">
        <v>4</v>
      </c>
    </row>
    <row r="146" spans="1:9" ht="18.75" customHeight="1" x14ac:dyDescent="0.25">
      <c r="A146" s="87" t="s">
        <v>9</v>
      </c>
      <c r="B146" s="87"/>
      <c r="C146" s="68" t="s">
        <v>8</v>
      </c>
      <c r="D146" s="69"/>
      <c r="E146" s="70"/>
      <c r="F146" s="71" t="s">
        <v>6</v>
      </c>
      <c r="G146" s="72"/>
      <c r="H146" s="9" t="s">
        <v>8</v>
      </c>
      <c r="I146" s="8" t="s">
        <v>4</v>
      </c>
    </row>
    <row r="147" spans="1:9" ht="18.75" customHeight="1" x14ac:dyDescent="0.25">
      <c r="A147" s="90" t="s">
        <v>7</v>
      </c>
      <c r="B147" s="90"/>
      <c r="C147" s="100">
        <v>30909248</v>
      </c>
      <c r="D147" s="100"/>
      <c r="E147" s="100"/>
      <c r="F147" s="101" t="s">
        <v>6</v>
      </c>
      <c r="G147" s="101"/>
      <c r="H147" s="7" t="s">
        <v>5</v>
      </c>
      <c r="I147" s="6" t="s">
        <v>4</v>
      </c>
    </row>
    <row r="148" spans="1:9" ht="70.5" customHeight="1" x14ac:dyDescent="0.25">
      <c r="A148" s="186" t="s">
        <v>3</v>
      </c>
      <c r="B148" s="186"/>
      <c r="C148" s="61">
        <v>100000</v>
      </c>
      <c r="D148" s="61"/>
      <c r="E148" s="61"/>
      <c r="F148" s="109" t="s">
        <v>2</v>
      </c>
      <c r="G148" s="109"/>
      <c r="H148" s="109"/>
      <c r="I148" s="110"/>
    </row>
    <row r="149" spans="1:9" ht="26.25" customHeight="1" x14ac:dyDescent="0.25">
      <c r="A149" s="94" t="s">
        <v>1</v>
      </c>
      <c r="B149" s="94"/>
      <c r="C149" s="94"/>
      <c r="D149" s="94"/>
      <c r="E149" s="94"/>
      <c r="F149" s="94"/>
      <c r="G149" s="94"/>
      <c r="H149" s="94"/>
      <c r="I149" s="94"/>
    </row>
    <row r="150" spans="1:9" ht="18.75" x14ac:dyDescent="0.25">
      <c r="A150" s="94" t="s">
        <v>0</v>
      </c>
      <c r="B150" s="94"/>
      <c r="C150" s="94"/>
      <c r="D150" s="94"/>
      <c r="E150" s="94"/>
      <c r="F150" s="94"/>
      <c r="G150" s="94"/>
      <c r="H150" s="94"/>
      <c r="I150" s="94"/>
    </row>
    <row r="152" spans="1:9" ht="18.75" x14ac:dyDescent="0.25">
      <c r="A152" s="4"/>
      <c r="C152" s="3"/>
      <c r="D152" s="3"/>
      <c r="E152" s="3"/>
      <c r="F152" s="2"/>
      <c r="G152" s="2"/>
      <c r="H152" s="2"/>
      <c r="I152" s="2"/>
    </row>
  </sheetData>
  <mergeCells count="213">
    <mergeCell ref="A13:D13"/>
    <mergeCell ref="E13:F13"/>
    <mergeCell ref="A14:D14"/>
    <mergeCell ref="E14:F14"/>
    <mergeCell ref="A1:I1"/>
    <mergeCell ref="A3:I3"/>
    <mergeCell ref="A4:I4"/>
    <mergeCell ref="A5:I5"/>
    <mergeCell ref="A6:I6"/>
    <mergeCell ref="A8:I8"/>
    <mergeCell ref="A10:I10"/>
    <mergeCell ref="A12:D12"/>
    <mergeCell ref="E12:F12"/>
    <mergeCell ref="H17:I17"/>
    <mergeCell ref="E18:F18"/>
    <mergeCell ref="H18:I18"/>
    <mergeCell ref="E19:F19"/>
    <mergeCell ref="H19:I19"/>
    <mergeCell ref="E20:F20"/>
    <mergeCell ref="H20:I20"/>
    <mergeCell ref="A22:I22"/>
    <mergeCell ref="A23:I23"/>
    <mergeCell ref="A15:C20"/>
    <mergeCell ref="E15:F16"/>
    <mergeCell ref="G15:G16"/>
    <mergeCell ref="H15:I16"/>
    <mergeCell ref="A26:D26"/>
    <mergeCell ref="A27:D27"/>
    <mergeCell ref="A28:D28"/>
    <mergeCell ref="A29:D29"/>
    <mergeCell ref="A31:D31"/>
    <mergeCell ref="A33:D33"/>
    <mergeCell ref="A30:D30"/>
    <mergeCell ref="D17:D20"/>
    <mergeCell ref="E17:F17"/>
    <mergeCell ref="A25:B25"/>
    <mergeCell ref="A51:D51"/>
    <mergeCell ref="A37:E37"/>
    <mergeCell ref="A40:I40"/>
    <mergeCell ref="A41:I41"/>
    <mergeCell ref="A42:I42"/>
    <mergeCell ref="A45:D45"/>
    <mergeCell ref="A32:D32"/>
    <mergeCell ref="A46:D46"/>
    <mergeCell ref="A47:D47"/>
    <mergeCell ref="A48:D48"/>
    <mergeCell ref="A49:D49"/>
    <mergeCell ref="A50:D50"/>
    <mergeCell ref="A34:D34"/>
    <mergeCell ref="A35:D35"/>
    <mergeCell ref="A36:D36"/>
    <mergeCell ref="A65:B65"/>
    <mergeCell ref="C65:E65"/>
    <mergeCell ref="F65:G65"/>
    <mergeCell ref="A66:B66"/>
    <mergeCell ref="C66:E66"/>
    <mergeCell ref="A52:D52"/>
    <mergeCell ref="A53:D53"/>
    <mergeCell ref="A54:D54"/>
    <mergeCell ref="A55:D55"/>
    <mergeCell ref="A56:D56"/>
    <mergeCell ref="A57:D57"/>
    <mergeCell ref="A58:E58"/>
    <mergeCell ref="A60:I60"/>
    <mergeCell ref="A62:I62"/>
    <mergeCell ref="A63:I63"/>
    <mergeCell ref="A64:B64"/>
    <mergeCell ref="C64:I64"/>
    <mergeCell ref="F66:G66"/>
    <mergeCell ref="A75:B75"/>
    <mergeCell ref="C75:E75"/>
    <mergeCell ref="F75:G75"/>
    <mergeCell ref="A76:B76"/>
    <mergeCell ref="C76:E76"/>
    <mergeCell ref="F76:G76"/>
    <mergeCell ref="A70:I70"/>
    <mergeCell ref="A71:I71"/>
    <mergeCell ref="A72:I72"/>
    <mergeCell ref="A67:B67"/>
    <mergeCell ref="C67:E67"/>
    <mergeCell ref="F67:G67"/>
    <mergeCell ref="C68:E68"/>
    <mergeCell ref="F68:I68"/>
    <mergeCell ref="A83:B83"/>
    <mergeCell ref="C83:E83"/>
    <mergeCell ref="F83:G83"/>
    <mergeCell ref="A77:B77"/>
    <mergeCell ref="C77:E77"/>
    <mergeCell ref="F77:G77"/>
    <mergeCell ref="C78:E78"/>
    <mergeCell ref="F78:I78"/>
    <mergeCell ref="A74:B74"/>
    <mergeCell ref="C74:I74"/>
    <mergeCell ref="A79:I79"/>
    <mergeCell ref="A80:I80"/>
    <mergeCell ref="A81:I81"/>
    <mergeCell ref="A82:B82"/>
    <mergeCell ref="C82:I82"/>
    <mergeCell ref="A92:B92"/>
    <mergeCell ref="C92:I92"/>
    <mergeCell ref="A93:B93"/>
    <mergeCell ref="C93:E93"/>
    <mergeCell ref="F93:G93"/>
    <mergeCell ref="A84:B84"/>
    <mergeCell ref="C84:E84"/>
    <mergeCell ref="F84:G84"/>
    <mergeCell ref="A85:B85"/>
    <mergeCell ref="C85:E85"/>
    <mergeCell ref="F85:G85"/>
    <mergeCell ref="A86:B86"/>
    <mergeCell ref="C86:E86"/>
    <mergeCell ref="F86:I86"/>
    <mergeCell ref="A88:I88"/>
    <mergeCell ref="A89:I89"/>
    <mergeCell ref="A90:I90"/>
    <mergeCell ref="C107:E107"/>
    <mergeCell ref="F107:I107"/>
    <mergeCell ref="A105:B105"/>
    <mergeCell ref="C105:E105"/>
    <mergeCell ref="F105:G105"/>
    <mergeCell ref="A106:B106"/>
    <mergeCell ref="C106:E106"/>
    <mergeCell ref="A95:B95"/>
    <mergeCell ref="C95:E95"/>
    <mergeCell ref="F95:G95"/>
    <mergeCell ref="C96:E96"/>
    <mergeCell ref="F96:I96"/>
    <mergeCell ref="A99:I99"/>
    <mergeCell ref="A100:I100"/>
    <mergeCell ref="A101:I101"/>
    <mergeCell ref="A103:B103"/>
    <mergeCell ref="C103:I103"/>
    <mergeCell ref="A104:B104"/>
    <mergeCell ref="C104:E104"/>
    <mergeCell ref="F104:G104"/>
    <mergeCell ref="A94:B94"/>
    <mergeCell ref="C94:E94"/>
    <mergeCell ref="F94:G94"/>
    <mergeCell ref="A124:B124"/>
    <mergeCell ref="A149:I149"/>
    <mergeCell ref="A150:I150"/>
    <mergeCell ref="A122:C122"/>
    <mergeCell ref="A123:B123"/>
    <mergeCell ref="C148:E148"/>
    <mergeCell ref="F148:I148"/>
    <mergeCell ref="A135:B135"/>
    <mergeCell ref="C135:E135"/>
    <mergeCell ref="F135:G135"/>
    <mergeCell ref="C123:I123"/>
    <mergeCell ref="C124:E124"/>
    <mergeCell ref="F124:G124"/>
    <mergeCell ref="A128:I128"/>
    <mergeCell ref="A130:I130"/>
    <mergeCell ref="A132:C132"/>
    <mergeCell ref="A134:B134"/>
    <mergeCell ref="C134:I134"/>
    <mergeCell ref="A68:B68"/>
    <mergeCell ref="A78:B78"/>
    <mergeCell ref="A96:B96"/>
    <mergeCell ref="A107:B107"/>
    <mergeCell ref="A116:B117"/>
    <mergeCell ref="A119:I119"/>
    <mergeCell ref="E116:I116"/>
    <mergeCell ref="C117:D117"/>
    <mergeCell ref="E117:I117"/>
    <mergeCell ref="A108:I108"/>
    <mergeCell ref="A110:C110"/>
    <mergeCell ref="A112:B112"/>
    <mergeCell ref="C112:I112"/>
    <mergeCell ref="A115:B115"/>
    <mergeCell ref="C115:E115"/>
    <mergeCell ref="F115:G115"/>
    <mergeCell ref="C116:D116"/>
    <mergeCell ref="A113:B113"/>
    <mergeCell ref="C113:E113"/>
    <mergeCell ref="F113:G113"/>
    <mergeCell ref="A114:B114"/>
    <mergeCell ref="C114:E114"/>
    <mergeCell ref="F114:G114"/>
    <mergeCell ref="F106:G106"/>
    <mergeCell ref="A148:B148"/>
    <mergeCell ref="C127:E127"/>
    <mergeCell ref="F127:I127"/>
    <mergeCell ref="A127:B127"/>
    <mergeCell ref="A125:B125"/>
    <mergeCell ref="C125:E125"/>
    <mergeCell ref="F125:G125"/>
    <mergeCell ref="A126:B126"/>
    <mergeCell ref="C126:E126"/>
    <mergeCell ref="F126:G126"/>
    <mergeCell ref="A140:I140"/>
    <mergeCell ref="A142:I142"/>
    <mergeCell ref="A143:C143"/>
    <mergeCell ref="A144:B144"/>
    <mergeCell ref="C144:I144"/>
    <mergeCell ref="A145:B145"/>
    <mergeCell ref="C145:E145"/>
    <mergeCell ref="F145:G145"/>
    <mergeCell ref="A146:B146"/>
    <mergeCell ref="C146:E146"/>
    <mergeCell ref="F146:G146"/>
    <mergeCell ref="A147:B147"/>
    <mergeCell ref="C147:E147"/>
    <mergeCell ref="F147:G147"/>
    <mergeCell ref="C138:D138"/>
    <mergeCell ref="E138:I138"/>
    <mergeCell ref="A138:B138"/>
    <mergeCell ref="A136:B136"/>
    <mergeCell ref="C136:E136"/>
    <mergeCell ref="F136:G136"/>
    <mergeCell ref="A137:B137"/>
    <mergeCell ref="C137:E137"/>
    <mergeCell ref="F137:G137"/>
  </mergeCells>
  <pageMargins left="0.70866141732283472" right="0.31496062992125984" top="0.19685039370078741" bottom="0.19685039370078741" header="0.31496062992125984" footer="0.31496062992125984"/>
  <pageSetup paperSize="9" scale="65" orientation="portrait" horizontalDpi="4294967295" verticalDpi="4294967295" r:id="rId1"/>
  <rowBreaks count="3" manualBreakCount="3">
    <brk id="29" max="8" man="1"/>
    <brk id="51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26.12.2022 Совет</vt:lpstr>
      <vt:lpstr>'26.12.2022 Совет'!OLE_LINK2</vt:lpstr>
      <vt:lpstr>'26.12.2022 Совет'!OLE_LINK3</vt:lpstr>
      <vt:lpstr>'26.12.2022 Совет'!OLE_LINK6</vt:lpstr>
      <vt:lpstr>'26.12.2022 Совет'!Область_печати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cp:lastPrinted>2022-12-23T06:03:25Z</cp:lastPrinted>
  <dcterms:created xsi:type="dcterms:W3CDTF">2022-12-23T05:57:03Z</dcterms:created>
  <dcterms:modified xsi:type="dcterms:W3CDTF">2022-12-23T06:03:31Z</dcterms:modified>
</cp:coreProperties>
</file>