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208.98\finotdel\РЕШЕНИЯ СОВЕТА 2014-2020 ГОД\Решения Совета 2020\РСД № 252 от 03.06.2020\"/>
    </mc:Choice>
  </mc:AlternateContent>
  <bookViews>
    <workbookView xWindow="0" yWindow="0" windowWidth="14370" windowHeight="9390"/>
  </bookViews>
  <sheets>
    <sheet name="03.06.2020" sheetId="1" r:id="rId1"/>
  </sheets>
  <definedNames>
    <definedName name="OLE_LINK11" localSheetId="0">'03.06.2020'!$A$17</definedName>
    <definedName name="OLE_LINK13" localSheetId="0">'03.06.2020'!$A$6</definedName>
    <definedName name="OLE_LINK14" localSheetId="0">'03.06.2020'!$A$15</definedName>
    <definedName name="OLE_LINK2" localSheetId="0">'03.06.2020'!$A$12</definedName>
    <definedName name="OLE_LINK3" localSheetId="0">'03.06.2020'!$A$1</definedName>
    <definedName name="OLE_LINK6" localSheetId="0">'03.06.2020'!$A$13</definedName>
    <definedName name="_xlnm.Print_Area" localSheetId="0">'03.06.2020'!$A$1:$I$164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6" i="1" l="1"/>
  <c r="C155" i="1"/>
  <c r="C133" i="1" l="1"/>
  <c r="C134" i="1" l="1"/>
  <c r="C106" i="1"/>
  <c r="C89" i="1"/>
  <c r="C104" i="1"/>
  <c r="C88" i="1"/>
  <c r="C87" i="1"/>
  <c r="H14" i="1"/>
  <c r="E14" i="1"/>
  <c r="H56" i="1" l="1"/>
  <c r="H55" i="1"/>
  <c r="H54" i="1"/>
  <c r="H53" i="1"/>
  <c r="H52" i="1"/>
  <c r="H51" i="1"/>
  <c r="H50" i="1" l="1"/>
  <c r="I67" i="1"/>
  <c r="I68" i="1"/>
  <c r="I69" i="1"/>
  <c r="I70" i="1"/>
  <c r="I71" i="1"/>
  <c r="I72" i="1"/>
  <c r="I73" i="1"/>
  <c r="I74" i="1"/>
  <c r="I75" i="1"/>
  <c r="I76" i="1"/>
  <c r="I77" i="1"/>
  <c r="F78" i="1"/>
  <c r="H78" i="1"/>
  <c r="I78" i="1" l="1"/>
</calcChain>
</file>

<file path=xl/sharedStrings.xml><?xml version="1.0" encoding="utf-8"?>
<sst xmlns="http://schemas.openxmlformats.org/spreadsheetml/2006/main" count="241" uniqueCount="160">
  <si>
    <t>Примечание:</t>
  </si>
  <si>
    <t>коп.</t>
  </si>
  <si>
    <t>руб.</t>
  </si>
  <si>
    <t>Итого составили:</t>
  </si>
  <si>
    <t xml:space="preserve"> -</t>
  </si>
  <si>
    <t xml:space="preserve">уменьшение </t>
  </si>
  <si>
    <t>00</t>
  </si>
  <si>
    <t xml:space="preserve">увеличение </t>
  </si>
  <si>
    <t>Сумма (руб.коп.)</t>
  </si>
  <si>
    <t>Наименование показателя</t>
  </si>
  <si>
    <t>2020 год</t>
  </si>
  <si>
    <t xml:space="preserve">    Расходы по разделу «Образование» </t>
  </si>
  <si>
    <t>Раздел 07 «Образование»</t>
  </si>
  <si>
    <t>70</t>
  </si>
  <si>
    <t xml:space="preserve">      Расходы по разделу «Жилищно – коммунальное хозяйство» </t>
  </si>
  <si>
    <t>Раздел 05 «Жилищно – коммунальное хозяйство»</t>
  </si>
  <si>
    <t xml:space="preserve">      Расходы на общегосударственные вопросы</t>
  </si>
  <si>
    <r>
      <t xml:space="preserve">Раздел </t>
    </r>
    <r>
      <rPr>
        <b/>
        <sz val="14"/>
        <color indexed="8"/>
        <rFont val="Times New Roman"/>
        <family val="1"/>
        <charset val="204"/>
      </rPr>
      <t>01 «Общегосударственные вопросы»</t>
    </r>
  </si>
  <si>
    <t>В 2021 и 2022 годах - утвержденные назначения без изменений.</t>
  </si>
  <si>
    <t>ИТОГО:</t>
  </si>
  <si>
    <t>1200</t>
  </si>
  <si>
    <t>СРЕДСТВА МАССОВОЙ ИНФОРМАЦИИ</t>
  </si>
  <si>
    <t>1100</t>
  </si>
  <si>
    <t>ФИЗИЧЕСКАЯ КУЛЬТУРА И СПОРТ</t>
  </si>
  <si>
    <t>1000</t>
  </si>
  <si>
    <t>СОЦИАЛЬНАЯ ПОЛИТИКА</t>
  </si>
  <si>
    <t>0800</t>
  </si>
  <si>
    <t>КУЛЬТУРА И КИНЕМАТОГРАФИЯ</t>
  </si>
  <si>
    <t>0700</t>
  </si>
  <si>
    <t>ОБРАЗОВАНИЕ</t>
  </si>
  <si>
    <t>0600</t>
  </si>
  <si>
    <t>ОХРАНА ОКРУЖАЮЩЕЙ СРЕДЫ</t>
  </si>
  <si>
    <t>0500</t>
  </si>
  <si>
    <t>ЖИЛИЩНО-КОММУНАЛЬНОЕ ХОЗЯЙСТВО</t>
  </si>
  <si>
    <t>0400</t>
  </si>
  <si>
    <t>НАЦИОНАЛЬНАЯ ЭКОНОМИКА</t>
  </si>
  <si>
    <t>0300</t>
  </si>
  <si>
    <t>НАЦИОНАЛЬНАЯ БЕЗОПАСНОСТЬ И ПРАВООХРАНИТЕЛЬНАЯ ДЕЯТЕЛЬНОСТЬ</t>
  </si>
  <si>
    <t>0200</t>
  </si>
  <si>
    <t>НАЦИОНАЛЬНАЯ ОБОРОНА</t>
  </si>
  <si>
    <t>0100</t>
  </si>
  <si>
    <t>ОБЩЕГОСУДАРСТВЕННЫЕ ВОПРОСЫ</t>
  </si>
  <si>
    <t>Проект</t>
  </si>
  <si>
    <t>Изменения</t>
  </si>
  <si>
    <t>Раздел</t>
  </si>
  <si>
    <t>Наименование</t>
  </si>
  <si>
    <r>
      <t xml:space="preserve">   С учетом вносимых изменений структура расходов бюджета по разделам классификации расходов бюджета</t>
    </r>
    <r>
      <rPr>
        <b/>
        <sz val="14"/>
        <rFont val="Times New Roman"/>
        <family val="1"/>
        <charset val="204"/>
      </rPr>
      <t xml:space="preserve">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характеризуется следующими изменениями:</t>
    </r>
  </si>
  <si>
    <t xml:space="preserve">      Внесение изменений в расходную часть местного бюджета связано и с уточнением дополнительной классификации в 2020, 2021 и 2022 годах, перераспределением бюджетных ассигнований по итогам рассмотрения Главой ЗАТО Видяево обращений ГРБС в 2020 году.</t>
  </si>
  <si>
    <t>РАСХОДЫ</t>
  </si>
  <si>
    <t>000 2 02 29999 04 0000 150</t>
  </si>
  <si>
    <t>Примечание</t>
  </si>
  <si>
    <t xml:space="preserve">Утверждено (РСД от 23.12.2019 № 225) </t>
  </si>
  <si>
    <t>(руб.)</t>
  </si>
  <si>
    <t>Изменения (проект)</t>
  </si>
  <si>
    <t>3. В приложение 3  изменен код дохода по следующим доходам:</t>
  </si>
  <si>
    <t>2. В приложении 1 исключен код дохода: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</si>
  <si>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судьями федеральных судов, должностными лицами федеральных государственных органов, учреждений, Центрального банка Российской Федерации</t>
  </si>
  <si>
    <t>1 16 01201 01 0000 140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</si>
  <si>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судьями федеральных судов, должностными лицами федеральных государственных органов, учреждений, Центрального банка Российской Федерации</t>
  </si>
  <si>
    <t>1 16 01111 01 0000 140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</si>
  <si>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</si>
  <si>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судьями федеральных судов, должностными лицами федеральных государственных органов, учреждений, Центрального банка Российской Федерации</t>
  </si>
  <si>
    <t>1 16 01071 01 0000 140</t>
  </si>
  <si>
    <t>1 16 01063 01 0000 140</t>
  </si>
  <si>
    <t>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</si>
  <si>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судьями федеральных судов, должностными лицами федеральных государственных органов, учреждений, Центрального банка Российской Федерации</t>
  </si>
  <si>
    <t>1 16 01051 01 0000 140</t>
  </si>
  <si>
    <t>1. В приложении 1 добавлен код дохода:</t>
  </si>
  <si>
    <t>ДОХОДЫ</t>
  </si>
  <si>
    <t>уменьшение дефицита бюджета ЗАТО Видяево</t>
  </si>
  <si>
    <t>увеличение дефицита бюджета ЗАТО Видяево</t>
  </si>
  <si>
    <r>
      <t>ДЕФИЦИТ И</t>
    </r>
    <r>
      <rPr>
        <b/>
        <sz val="14"/>
        <rFont val="Times New Roman"/>
        <family val="1"/>
        <charset val="204"/>
      </rPr>
      <t xml:space="preserve"> ИСТОЧНИКИ ФИНАНСИРОВАНИЯ ДЕФИЦИТА</t>
    </r>
  </si>
  <si>
    <r>
      <t xml:space="preserve"> -</t>
    </r>
    <r>
      <rPr>
        <sz val="7"/>
        <rFont val="Times New Roman"/>
        <family val="1"/>
        <charset val="204"/>
      </rPr>
      <t xml:space="preserve">      </t>
    </r>
    <r>
      <rPr>
        <sz val="14"/>
        <rFont val="Times New Roman"/>
        <family val="1"/>
        <charset val="204"/>
      </rPr>
      <t xml:space="preserve">дефицит бюджета ЗАТО Видяево в сумме </t>
    </r>
  </si>
  <si>
    <t>коп.;</t>
  </si>
  <si>
    <r>
      <t xml:space="preserve"> -</t>
    </r>
    <r>
      <rPr>
        <sz val="7"/>
        <rFont val="Times New Roman"/>
        <family val="1"/>
        <charset val="204"/>
      </rPr>
      <t xml:space="preserve">     </t>
    </r>
    <r>
      <rPr>
        <sz val="14"/>
        <rFont val="Times New Roman"/>
        <family val="1"/>
        <charset val="204"/>
      </rPr>
      <t>по расходам в сумме</t>
    </r>
  </si>
  <si>
    <r>
      <t xml:space="preserve"> -</t>
    </r>
    <r>
      <rPr>
        <sz val="7"/>
        <rFont val="Times New Roman"/>
        <family val="1"/>
        <charset val="204"/>
      </rPr>
      <t xml:space="preserve">     </t>
    </r>
    <r>
      <rPr>
        <sz val="14"/>
        <rFont val="Times New Roman"/>
        <family val="1"/>
        <charset val="204"/>
      </rPr>
      <t>по доходам в сумме</t>
    </r>
  </si>
  <si>
    <t>в 2020 году</t>
  </si>
  <si>
    <t>Основные характеристики бюджета ЗАТО Видяево с учетом внесенных изменений:</t>
  </si>
  <si>
    <t>на 2020 год и на плановый период 2021 и 2022 годов»»</t>
  </si>
  <si>
    <t xml:space="preserve"> ЗАТО Видяево от 23.12.2019 г. № 225 «О бюджете ЗАТО Видяево </t>
  </si>
  <si>
    <t>(пятого созыва) «О внесении изменений в решение Совета депутатов</t>
  </si>
  <si>
    <t xml:space="preserve">к проекту решения Совета депутатов ЗАТО Видяево </t>
  </si>
  <si>
    <t>ПОЯСНИТЕЛЬНАЯ ЗАПИСКА</t>
  </si>
  <si>
    <t>Раздел 03 «Национальная безопасность и правоохранительная деятельность»</t>
  </si>
  <si>
    <t xml:space="preserve">Расходы по разделу «Национальная безопасность и правоохранительная деятельность» </t>
  </si>
  <si>
    <t>Увеличение на мероприятия направленные на профилактику терроризма и экстремизма</t>
  </si>
  <si>
    <t>Увеличение на востановление расходов по приобретению пиротехнических изделий по контракту 2019 года</t>
  </si>
  <si>
    <t>Увеличение на приобретение сувенирной продукции</t>
  </si>
  <si>
    <t xml:space="preserve"> Уменьшение в связи с отменой мероприятия по проведеню ремонта помещения для ЦБО</t>
  </si>
  <si>
    <t>0</t>
  </si>
  <si>
    <t>Уменьшение в связи со сменой исполнителя мероприятия на адаптацию к нуждам инвалидов и маломобильных групп населения с МБУ УМС на МБДОУ № 2 "Елочка"</t>
  </si>
  <si>
    <t xml:space="preserve">Увеличение в связи с выделение иных межбюджетных трансфертов из областного бюджета муниципальным бюджетам для организации проведения дезинфекции помещений общего пользования в многоквартирных домах </t>
  </si>
  <si>
    <t>03</t>
  </si>
  <si>
    <t>Увеличение в связи со сменой исполнителя мероприятия на адаптацию к нуждам инвалидов и маломобильных групп населения с МБУ УМС на МБДОУ № 2 "Елочка"</t>
  </si>
  <si>
    <t>Увеличение в связи с подготовкой проектно-сметной документации по выполнению работ, связанных с ремонтом системы вентиляции на пищеблоках МБОУ ЗАТО Видяево СОШ №1</t>
  </si>
  <si>
    <t>Увеличение в связи с подготовкой проектно-сметной документации системы аварийно-пожарной сигнализации МБОУ ЗАТО Видяево СОШ №1</t>
  </si>
  <si>
    <t>Перемещение внутри ВЦП "Методическое, информационно-техническое обеспечение деятельности муниципальных образовательных организаций ЗАТО Видяево" (на обеспечение дятельности муниципального опорного центра на территории ЗАТО Видяво на базе МКУ "Центр МИТО ЗАТО Видяево")</t>
  </si>
  <si>
    <t>И. о. начальника Финансового отдела</t>
  </si>
  <si>
    <t>Администрации ЗАТО Видяево                                                                                 Ю.В. Кузнецова</t>
  </si>
  <si>
    <t>Увеличение для оплаты штрафа административного правонарушения</t>
  </si>
  <si>
    <t>Перемещение в связи экономией по 244 ВР</t>
  </si>
  <si>
    <t>Уменьшение в связи с экономией средств на внесенее реестровых записей в электронный архив</t>
  </si>
  <si>
    <t>Увеличение МБОУДО ЦДОД на приобретение основных средств и диагностику компьютерной и офисной техники</t>
  </si>
  <si>
    <t xml:space="preserve">Экономия на проезд в командировки </t>
  </si>
  <si>
    <t>54</t>
  </si>
  <si>
    <t>Уменьшение в связи с перераспределением на более значимые расходы</t>
  </si>
  <si>
    <t>92</t>
  </si>
  <si>
    <t>Увеличение на расходы на организацию обеспечения персонифицированного финансирования дополнительного образования детей</t>
  </si>
  <si>
    <t>Перемещение внутри МП "Мразвитие образования ЗАТО Видяево" (на обеспечение персонифицированного финансирования дополнительного образования детей)</t>
  </si>
  <si>
    <t>за счет возврата не использованной субсидии 2019 года   (возврат подтвержденного остатка субсидии бюджетам муниципальных образований на реализацию мероприятий, направленных на ликвидацию накопленного экологического ущерба) в связи с уточнением кода дохода</t>
  </si>
  <si>
    <t>1 16 01053 01 0035 140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</si>
  <si>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приобретение,хранение, перевозку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</si>
  <si>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1 16 01063 01 0008 140</t>
  </si>
  <si>
    <t>1 16 01063 01 0009 140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</si>
  <si>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</si>
  <si>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1 16 01063 01 0023 140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</si>
  <si>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несовершеннолетнего в процесс потребления табака)</t>
  </si>
  <si>
    <t>1 16 01063 01 0101 140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</si>
  <si>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</si>
  <si>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1 16 01073 01 0027 140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</si>
  <si>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</si>
  <si>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1 16 01123 01 0001 140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</si>
  <si>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 (штрафы за нарушение Правил дорожного движения, правил эксплуатации транспортного средства)</t>
  </si>
  <si>
    <t>1 16 01203 01 0021 140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</si>
  <si>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</si>
  <si>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 xml:space="preserve">4.     В общем объеме доходы бюджета ЗАТО Видяево в 2020 году увеличились на 3 231 685 (Три миллиона двести тридцать одна тысяча шестьсот восемьдесят пять) руб.95 коп.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</si>
  <si>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</si>
  <si>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</si>
  <si>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уточненный прогноз УФК по МО на 2020 год от 24.03.2020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</si>
  <si>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</si>
  <si>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</si>
  <si>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Налог, взимаемый с налогоплательщиков, выбравших в качестве объекта налогообложения доходы</t>
  </si>
  <si>
    <t>000 1 05 01010 01 0000 110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</si>
  <si>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</si>
  <si>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000 1 16 07000 01 0000 140</t>
  </si>
  <si>
    <t>Платежи в целях возмещения причиненного ущерба (убытков)</t>
  </si>
  <si>
    <t>000 1 16 10000 00 0000 140</t>
  </si>
  <si>
    <t>Субсидии бюджетам муниципальных образований на реализацию мероприятий, направленных на ликвидацию накопленного экологического ущерба</t>
  </si>
  <si>
    <t>Прочие межбюджетные трансферты, передаваемые бюджетам городских округов</t>
  </si>
  <si>
    <t>000 2 02 49999 04 0000 150</t>
  </si>
  <si>
    <t>уточнение кода дохода по уведомлению по расчетам между бюджетами № 8 от 12.03.2020</t>
  </si>
  <si>
    <t>уведомление о предоставлении субсидии, субвенции, иного межбюджетного трансферта, имеющего целевое назначение на 2020 год и плановый период 2021 и 2020 годов № 1961 от 15.05.20220</t>
  </si>
  <si>
    <t>изменения в связи с фактическим поступлением доходов</t>
  </si>
  <si>
    <t>1 16 10122 01 0000 140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</si>
  <si>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субъекта Российской Федерации по нормативам, действовавшим в 2019 году</t>
  </si>
  <si>
    <t>увеличение дефицита на нужды бюджетных учреждений за счет остатка средств на 01.01.2020</t>
  </si>
  <si>
    <t>Утверждено (РСД от 24.03.2020 № 239)</t>
  </si>
  <si>
    <t>Увеличение для проведения мероприятий, связанных с парадом к Дню Победы 24.06.2020</t>
  </si>
  <si>
    <t>Увеличение МКУ АСС в связи с увеличением счетов по электроэнергии из-за перехода на электрический обогрев помещения.</t>
  </si>
  <si>
    <t>Увеличение на ремонт кровли спортивного зала МБОУ ЗАТО Видяево СОШ №1</t>
  </si>
  <si>
    <t>Увеличение на ремонт помещений МБОУДО ЦДОД                         (ул. Центральная д. 1)</t>
  </si>
  <si>
    <t>Раздел 08 «Культура и кинематография»</t>
  </si>
  <si>
    <t xml:space="preserve">    Расходы по разделу «Культура и кинематография» </t>
  </si>
  <si>
    <t>2019 год</t>
  </si>
  <si>
    <t>05</t>
  </si>
  <si>
    <t>Уменьшение в связи с экономией по мероприятиям, не проводимым МБУК ЦКД ЗАТО Видяево из-за режима изоляции в период с 30.03.2020 по 31.05.2020.</t>
  </si>
  <si>
    <t>58</t>
  </si>
  <si>
    <t>2 02 49999 04 0000 150</t>
  </si>
  <si>
    <t>000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</si>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</sst>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Calibri"/>
      <family val="2"/>
    </font>
    <font>
      <sz val="11"/>
      <name val="Calibri"/>
      <family val="2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Calibri"/>
      <family val="2"/>
    </font>
    <font>
      <sz val="12"/>
      <name val="Times New Roman"/>
      <family val="1"/>
      <charset val="204"/>
    </font>
    <font>
      <sz val="11"/>
      <color indexed="10"/>
      <name val="Calibri"/>
      <family val="2"/>
    </font>
    <font>
      <sz val="14"/>
      <name val="Symbol"/>
      <family val="1"/>
      <charset val="2"/>
    </font>
    <font>
      <sz val="7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3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3" fontId="2" fillId="2" borderId="0" xfId="0" applyNumberFormat="1" applyFont="1" applyFill="1" applyBorder="1" applyAlignment="1">
      <alignment horizontal="left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7" fillId="0" borderId="0" xfId="0" applyFont="1" applyBorder="1" applyAlignment="1">
      <alignment horizontal="left" vertical="center" wrapText="1"/>
    </xf>
    <xf numFmtId="0" fontId="0" fillId="2" borderId="0" xfId="0" applyFill="1"/>
    <xf numFmtId="0" fontId="5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12" fillId="0" borderId="0" xfId="0" applyFont="1"/>
    <xf numFmtId="4" fontId="5" fillId="3" borderId="4" xfId="0" applyNumberFormat="1" applyFont="1" applyFill="1" applyBorder="1" applyAlignment="1">
      <alignment horizontal="center" vertical="center"/>
    </xf>
    <xf numFmtId="0" fontId="14" fillId="0" borderId="0" xfId="0" applyFont="1"/>
    <xf numFmtId="4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2" fontId="15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17" fillId="2" borderId="4" xfId="0" applyNumberFormat="1" applyFont="1" applyFill="1" applyBorder="1" applyAlignment="1">
      <alignment horizontal="left" vertical="center" wrapText="1"/>
    </xf>
    <xf numFmtId="3" fontId="17" fillId="2" borderId="10" xfId="0" applyNumberFormat="1" applyFont="1" applyFill="1" applyBorder="1" applyAlignment="1">
      <alignment horizontal="left" vertical="center" wrapText="1"/>
    </xf>
    <xf numFmtId="3" fontId="17" fillId="2" borderId="12" xfId="0" applyNumberFormat="1" applyFont="1" applyFill="1" applyBorder="1" applyAlignment="1">
      <alignment horizontal="left" vertical="center" wrapText="1"/>
    </xf>
    <xf numFmtId="3" fontId="17" fillId="2" borderId="9" xfId="0" applyNumberFormat="1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3" fontId="17" fillId="2" borderId="3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3" fillId="2" borderId="4" xfId="0" applyFont="1" applyFill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4" borderId="3" xfId="0" applyNumberFormat="1" applyFont="1" applyFill="1" applyBorder="1" applyAlignment="1">
      <alignment horizontal="left" wrapText="1"/>
    </xf>
    <xf numFmtId="0" fontId="13" fillId="4" borderId="2" xfId="0" applyNumberFormat="1" applyFont="1" applyFill="1" applyBorder="1" applyAlignment="1">
      <alignment horizontal="left" wrapText="1"/>
    </xf>
    <xf numFmtId="0" fontId="13" fillId="4" borderId="1" xfId="0" applyNumberFormat="1" applyFont="1" applyFill="1" applyBorder="1" applyAlignment="1">
      <alignment horizontal="left" wrapText="1"/>
    </xf>
    <xf numFmtId="0" fontId="13" fillId="0" borderId="4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right" vertical="center"/>
    </xf>
    <xf numFmtId="3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4" fontId="8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2" borderId="1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0" borderId="4" xfId="0" applyFont="1" applyBorder="1" applyAlignment="1">
      <alignment horizontal="center"/>
    </xf>
    <xf numFmtId="0" fontId="13" fillId="4" borderId="3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64"/>
  <sheetViews>
    <sheetView tabSelected="1" view="pageBreakPreview" topLeftCell="A37" zoomScaleNormal="100" zoomScaleSheetLayoutView="100" workbookViewId="0">
      <selection activeCell="E42" sqref="E42:I42"/>
    </sheetView>
  </sheetViews>
  <sheetFormatPr defaultColWidth="8.85546875" defaultRowHeight="15" x14ac:dyDescent="0.25"/>
  <cols>
    <col min="2" max="2" width="17.5703125" customWidth="1"/>
    <col min="4" max="4" width="11.140625" customWidth="1"/>
    <col min="5" max="5" width="10.85546875" customWidth="1"/>
    <col min="6" max="6" width="19.85546875" customWidth="1"/>
    <col min="7" max="7" width="16.28515625" customWidth="1"/>
    <col min="8" max="8" width="20.28515625" customWidth="1"/>
    <col min="9" max="9" width="18.85546875" customWidth="1"/>
  </cols>
  <sheetData>
    <row r="1" spans="1:9" ht="18.75" x14ac:dyDescent="0.25">
      <c r="A1" s="94" t="s">
        <v>82</v>
      </c>
      <c r="B1" s="94"/>
      <c r="C1" s="94"/>
      <c r="D1" s="94"/>
      <c r="E1" s="94"/>
      <c r="F1" s="94"/>
      <c r="G1" s="94"/>
      <c r="H1" s="94"/>
      <c r="I1" s="94"/>
    </row>
    <row r="2" spans="1:9" ht="18.75" x14ac:dyDescent="0.25">
      <c r="A2" s="15"/>
    </row>
    <row r="3" spans="1:9" ht="18.75" x14ac:dyDescent="0.25">
      <c r="A3" s="100" t="s">
        <v>81</v>
      </c>
      <c r="B3" s="100"/>
      <c r="C3" s="100"/>
      <c r="D3" s="100"/>
      <c r="E3" s="100"/>
      <c r="F3" s="100"/>
      <c r="G3" s="100"/>
      <c r="H3" s="100"/>
      <c r="I3" s="100"/>
    </row>
    <row r="4" spans="1:9" ht="18.75" x14ac:dyDescent="0.25">
      <c r="A4" s="100" t="s">
        <v>80</v>
      </c>
      <c r="B4" s="100"/>
      <c r="C4" s="100"/>
      <c r="D4" s="100"/>
      <c r="E4" s="100"/>
      <c r="F4" s="100"/>
      <c r="G4" s="100"/>
      <c r="H4" s="100"/>
      <c r="I4" s="100"/>
    </row>
    <row r="5" spans="1:9" ht="18.75" x14ac:dyDescent="0.25">
      <c r="A5" s="100" t="s">
        <v>79</v>
      </c>
      <c r="B5" s="100"/>
      <c r="C5" s="100"/>
      <c r="D5" s="100"/>
      <c r="E5" s="100"/>
      <c r="F5" s="100"/>
      <c r="G5" s="100"/>
      <c r="H5" s="100"/>
      <c r="I5" s="100"/>
    </row>
    <row r="6" spans="1:9" ht="18.75" x14ac:dyDescent="0.25">
      <c r="A6" s="100" t="s">
        <v>78</v>
      </c>
      <c r="B6" s="100"/>
      <c r="C6" s="100"/>
      <c r="D6" s="100"/>
      <c r="E6" s="100"/>
      <c r="F6" s="100"/>
      <c r="G6" s="100"/>
      <c r="H6" s="100"/>
      <c r="I6" s="100"/>
    </row>
    <row r="7" spans="1:9" ht="18.75" x14ac:dyDescent="0.25">
      <c r="A7" s="20"/>
    </row>
    <row r="8" spans="1:9" ht="30" customHeight="1" x14ac:dyDescent="0.25">
      <c r="A8" s="101" t="s">
        <v>77</v>
      </c>
      <c r="B8" s="101"/>
      <c r="C8" s="101"/>
      <c r="D8" s="101"/>
      <c r="E8" s="101"/>
      <c r="F8" s="101"/>
      <c r="G8" s="101"/>
      <c r="H8" s="101"/>
      <c r="I8" s="101"/>
    </row>
    <row r="9" spans="1:9" ht="18.75" x14ac:dyDescent="0.25">
      <c r="A9" s="43"/>
    </row>
    <row r="10" spans="1:9" ht="18.75" x14ac:dyDescent="0.25">
      <c r="A10" s="94" t="s">
        <v>76</v>
      </c>
      <c r="B10" s="94"/>
      <c r="C10" s="94"/>
      <c r="D10" s="94"/>
      <c r="E10" s="94"/>
      <c r="F10" s="94"/>
      <c r="G10" s="94"/>
      <c r="H10" s="94"/>
      <c r="I10" s="94"/>
    </row>
    <row r="11" spans="1:9" ht="18.75" x14ac:dyDescent="0.25">
      <c r="A11" s="43"/>
    </row>
    <row r="12" spans="1:9" ht="18.75" x14ac:dyDescent="0.25">
      <c r="A12" s="115" t="s">
        <v>75</v>
      </c>
      <c r="B12" s="115"/>
      <c r="C12" s="115"/>
      <c r="D12" s="115"/>
      <c r="E12" s="116">
        <v>494409721</v>
      </c>
      <c r="F12" s="116"/>
      <c r="G12" s="12" t="s">
        <v>2</v>
      </c>
      <c r="H12" s="50">
        <v>61</v>
      </c>
      <c r="I12" s="49" t="s">
        <v>73</v>
      </c>
    </row>
    <row r="13" spans="1:9" ht="18.75" x14ac:dyDescent="0.25">
      <c r="A13" s="115" t="s">
        <v>74</v>
      </c>
      <c r="B13" s="115"/>
      <c r="C13" s="115"/>
      <c r="D13" s="115"/>
      <c r="E13" s="116">
        <v>495306721</v>
      </c>
      <c r="F13" s="116"/>
      <c r="G13" s="12" t="s">
        <v>2</v>
      </c>
      <c r="H13" s="50">
        <v>61</v>
      </c>
      <c r="I13" s="49" t="s">
        <v>73</v>
      </c>
    </row>
    <row r="14" spans="1:9" ht="43.15" customHeight="1" x14ac:dyDescent="0.25">
      <c r="A14" s="117" t="s">
        <v>72</v>
      </c>
      <c r="B14" s="117"/>
      <c r="C14" s="117"/>
      <c r="D14" s="117"/>
      <c r="E14" s="116">
        <f>E12-E13</f>
        <v>-897000</v>
      </c>
      <c r="F14" s="116"/>
      <c r="G14" s="12" t="s">
        <v>2</v>
      </c>
      <c r="H14" s="66">
        <f>H12-H13</f>
        <v>0</v>
      </c>
      <c r="I14" s="49" t="s">
        <v>1</v>
      </c>
    </row>
    <row r="15" spans="1:9" ht="18.75" x14ac:dyDescent="0.25">
      <c r="A15" s="20"/>
    </row>
    <row r="16" spans="1:9" ht="18.75" x14ac:dyDescent="0.25">
      <c r="A16" s="43"/>
    </row>
    <row r="17" spans="1:9" ht="18.75" x14ac:dyDescent="0.25">
      <c r="A17" s="114" t="s">
        <v>71</v>
      </c>
      <c r="B17" s="114"/>
      <c r="C17" s="114"/>
      <c r="D17" s="114"/>
      <c r="E17" s="114"/>
      <c r="F17" s="114"/>
      <c r="G17" s="114"/>
      <c r="H17" s="114"/>
      <c r="I17" s="114"/>
    </row>
    <row r="18" spans="1:9" ht="18.75" x14ac:dyDescent="0.25">
      <c r="A18" s="48"/>
      <c r="B18" s="48"/>
      <c r="C18" s="48"/>
      <c r="D18" s="48"/>
      <c r="E18" s="48"/>
      <c r="F18" s="48"/>
      <c r="G18" s="48"/>
      <c r="H18" s="48"/>
      <c r="I18" s="48"/>
    </row>
    <row r="19" spans="1:9" ht="36.6" customHeight="1" x14ac:dyDescent="0.25">
      <c r="A19" s="118" t="s">
        <v>9</v>
      </c>
      <c r="B19" s="118"/>
      <c r="C19" s="118" t="s">
        <v>8</v>
      </c>
      <c r="D19" s="118"/>
      <c r="E19" s="118"/>
      <c r="F19" s="118"/>
      <c r="G19" s="118"/>
      <c r="H19" s="118" t="s">
        <v>50</v>
      </c>
      <c r="I19" s="118"/>
    </row>
    <row r="20" spans="1:9" s="47" customFormat="1" ht="78" customHeight="1" x14ac:dyDescent="0.25">
      <c r="A20" s="92" t="s">
        <v>70</v>
      </c>
      <c r="B20" s="92"/>
      <c r="C20" s="93">
        <v>-897000</v>
      </c>
      <c r="D20" s="93"/>
      <c r="E20" s="6" t="s">
        <v>2</v>
      </c>
      <c r="F20" s="19" t="s">
        <v>89</v>
      </c>
      <c r="G20" s="6" t="s">
        <v>1</v>
      </c>
      <c r="H20" s="90" t="s">
        <v>145</v>
      </c>
      <c r="I20" s="91"/>
    </row>
    <row r="21" spans="1:9" s="47" customFormat="1" ht="205.5" customHeight="1" x14ac:dyDescent="0.25">
      <c r="A21" s="92" t="s">
        <v>69</v>
      </c>
      <c r="B21" s="92"/>
      <c r="C21" s="93">
        <v>2703612</v>
      </c>
      <c r="D21" s="93"/>
      <c r="E21" s="6" t="s">
        <v>2</v>
      </c>
      <c r="F21" s="6">
        <v>60</v>
      </c>
      <c r="G21" s="6" t="s">
        <v>1</v>
      </c>
      <c r="H21" s="92" t="s">
        <v>109</v>
      </c>
      <c r="I21" s="92"/>
    </row>
    <row r="22" spans="1:9" ht="18.75" x14ac:dyDescent="0.25">
      <c r="A22" s="46"/>
    </row>
    <row r="23" spans="1:9" ht="18.75" x14ac:dyDescent="0.25">
      <c r="A23" s="94" t="s">
        <v>68</v>
      </c>
      <c r="B23" s="94"/>
      <c r="C23" s="94"/>
      <c r="D23" s="94"/>
      <c r="E23" s="94"/>
      <c r="F23" s="94"/>
      <c r="G23" s="94"/>
      <c r="H23" s="94"/>
      <c r="I23" s="94"/>
    </row>
    <row r="24" spans="1:9" ht="18.75" x14ac:dyDescent="0.25">
      <c r="A24" s="43"/>
    </row>
    <row r="25" spans="1:9" s="35" customFormat="1" ht="35.25" customHeight="1" x14ac:dyDescent="0.25">
      <c r="A25" s="95" t="s">
        <v>67</v>
      </c>
      <c r="B25" s="95"/>
      <c r="C25" s="95"/>
      <c r="D25" s="95"/>
      <c r="E25" s="95"/>
      <c r="F25" s="95"/>
      <c r="G25" s="95"/>
      <c r="H25" s="95"/>
      <c r="I25" s="95"/>
    </row>
    <row r="26" spans="1:9" s="62" customFormat="1" ht="69.75" customHeight="1" x14ac:dyDescent="0.25">
      <c r="A26" s="60">
        <v>914</v>
      </c>
      <c r="B26" s="61" t="s">
        <v>121</v>
      </c>
      <c r="C26" s="96" t="s">
        <v>122</v>
      </c>
      <c r="D26" s="96"/>
      <c r="E26" s="96"/>
      <c r="F26" s="96"/>
      <c r="G26" s="96"/>
      <c r="H26" s="96"/>
      <c r="I26" s="96"/>
    </row>
    <row r="27" spans="1:9" s="35" customFormat="1" ht="84" customHeight="1" x14ac:dyDescent="0.25">
      <c r="A27" s="45">
        <v>914</v>
      </c>
      <c r="B27" s="44" t="s">
        <v>123</v>
      </c>
      <c r="C27" s="113" t="s">
        <v>124</v>
      </c>
      <c r="D27" s="113"/>
      <c r="E27" s="113"/>
      <c r="F27" s="113"/>
      <c r="G27" s="113"/>
      <c r="H27" s="113"/>
      <c r="I27" s="113"/>
    </row>
    <row r="28" spans="1:9" ht="51.75" customHeight="1" x14ac:dyDescent="0.25">
      <c r="A28" s="45">
        <v>914</v>
      </c>
      <c r="B28" s="44" t="s">
        <v>143</v>
      </c>
      <c r="C28" s="97" t="s">
        <v>144</v>
      </c>
      <c r="D28" s="98"/>
      <c r="E28" s="98"/>
      <c r="F28" s="98"/>
      <c r="G28" s="98"/>
      <c r="H28" s="98"/>
      <c r="I28" s="99"/>
    </row>
    <row r="29" spans="1:9" s="52" customFormat="1" ht="51.75" customHeight="1" x14ac:dyDescent="0.25">
      <c r="A29" s="203" t="s">
        <v>158</v>
      </c>
      <c r="B29" s="44" t="s">
        <v>157</v>
      </c>
      <c r="C29" s="97" t="s">
        <v>138</v>
      </c>
      <c r="D29" s="98"/>
      <c r="E29" s="98"/>
      <c r="F29" s="98"/>
      <c r="G29" s="98"/>
      <c r="H29" s="98"/>
      <c r="I29" s="99"/>
    </row>
    <row r="30" spans="1:9" s="35" customFormat="1" ht="35.25" customHeight="1" x14ac:dyDescent="0.25">
      <c r="A30" s="95" t="s">
        <v>55</v>
      </c>
      <c r="B30" s="95"/>
      <c r="C30" s="95"/>
      <c r="D30" s="95"/>
      <c r="E30" s="95"/>
      <c r="F30" s="95"/>
      <c r="G30" s="95"/>
      <c r="H30" s="95"/>
      <c r="I30" s="95"/>
    </row>
    <row r="31" spans="1:9" s="62" customFormat="1" ht="69.75" customHeight="1" x14ac:dyDescent="0.25">
      <c r="A31" s="60">
        <v>914</v>
      </c>
      <c r="B31" s="61" t="s">
        <v>66</v>
      </c>
      <c r="C31" s="96" t="s">
        <v>65</v>
      </c>
      <c r="D31" s="96"/>
      <c r="E31" s="96"/>
      <c r="F31" s="96"/>
      <c r="G31" s="96"/>
      <c r="H31" s="96"/>
      <c r="I31" s="96"/>
    </row>
    <row r="32" spans="1:9" s="62" customFormat="1" ht="75" customHeight="1" x14ac:dyDescent="0.25">
      <c r="A32" s="60">
        <v>914</v>
      </c>
      <c r="B32" s="61" t="s">
        <v>62</v>
      </c>
      <c r="C32" s="96" t="s">
        <v>61</v>
      </c>
      <c r="D32" s="96"/>
      <c r="E32" s="96"/>
      <c r="F32" s="96"/>
      <c r="G32" s="96"/>
      <c r="H32" s="96"/>
      <c r="I32" s="96"/>
    </row>
    <row r="33" spans="1:9" s="62" customFormat="1" ht="78" customHeight="1" x14ac:dyDescent="0.25">
      <c r="A33" s="60">
        <v>914</v>
      </c>
      <c r="B33" s="61" t="s">
        <v>59</v>
      </c>
      <c r="C33" s="96" t="s">
        <v>58</v>
      </c>
      <c r="D33" s="96"/>
      <c r="E33" s="96"/>
      <c r="F33" s="96"/>
      <c r="G33" s="96"/>
      <c r="H33" s="96"/>
      <c r="I33" s="96"/>
    </row>
    <row r="34" spans="1:9" s="62" customFormat="1" ht="81" customHeight="1" x14ac:dyDescent="0.25">
      <c r="A34" s="60">
        <v>914</v>
      </c>
      <c r="B34" s="61" t="s">
        <v>57</v>
      </c>
      <c r="C34" s="96" t="s">
        <v>56</v>
      </c>
      <c r="D34" s="96"/>
      <c r="E34" s="96"/>
      <c r="F34" s="96"/>
      <c r="G34" s="96"/>
      <c r="H34" s="96"/>
      <c r="I34" s="96"/>
    </row>
    <row r="35" spans="1:9" ht="18.75" x14ac:dyDescent="0.25">
      <c r="A35" s="20"/>
    </row>
    <row r="36" spans="1:9" ht="18.75" x14ac:dyDescent="0.25">
      <c r="A36" s="20"/>
    </row>
    <row r="37" spans="1:9" ht="18.75" x14ac:dyDescent="0.25">
      <c r="A37" s="131" t="s">
        <v>54</v>
      </c>
      <c r="B37" s="131"/>
      <c r="C37" s="131"/>
      <c r="D37" s="131"/>
      <c r="E37" s="131"/>
      <c r="F37" s="131"/>
      <c r="G37" s="131"/>
      <c r="H37" s="131"/>
      <c r="I37" s="131"/>
    </row>
    <row r="38" spans="1:9" ht="18.75" x14ac:dyDescent="0.25">
      <c r="A38" s="20"/>
    </row>
    <row r="39" spans="1:9" ht="36" customHeight="1" x14ac:dyDescent="0.25">
      <c r="A39" s="126" t="s">
        <v>51</v>
      </c>
      <c r="B39" s="126"/>
      <c r="C39" s="179" t="s">
        <v>53</v>
      </c>
      <c r="D39" s="179"/>
      <c r="E39" s="179"/>
      <c r="F39" s="179"/>
      <c r="G39" s="179"/>
      <c r="H39" s="179"/>
      <c r="I39" s="179"/>
    </row>
    <row r="40" spans="1:9" ht="94.5" customHeight="1" x14ac:dyDescent="0.25">
      <c r="A40" s="180" t="s">
        <v>64</v>
      </c>
      <c r="B40" s="181"/>
      <c r="C40" s="108" t="s">
        <v>110</v>
      </c>
      <c r="D40" s="109"/>
      <c r="E40" s="110" t="s">
        <v>159</v>
      </c>
      <c r="F40" s="111"/>
      <c r="G40" s="111"/>
      <c r="H40" s="111"/>
      <c r="I40" s="112"/>
    </row>
    <row r="41" spans="1:9" s="52" customFormat="1" ht="141.75" customHeight="1" x14ac:dyDescent="0.25">
      <c r="A41" s="182" t="s">
        <v>63</v>
      </c>
      <c r="B41" s="183"/>
      <c r="C41" s="108" t="s">
        <v>112</v>
      </c>
      <c r="D41" s="109"/>
      <c r="E41" s="110" t="s">
        <v>111</v>
      </c>
      <c r="F41" s="111"/>
      <c r="G41" s="111"/>
      <c r="H41" s="111"/>
      <c r="I41" s="112"/>
    </row>
    <row r="42" spans="1:9" s="52" customFormat="1" ht="108.75" customHeight="1" x14ac:dyDescent="0.25">
      <c r="A42" s="184"/>
      <c r="B42" s="185"/>
      <c r="C42" s="108" t="s">
        <v>113</v>
      </c>
      <c r="D42" s="109"/>
      <c r="E42" s="110" t="s">
        <v>114</v>
      </c>
      <c r="F42" s="111"/>
      <c r="G42" s="111"/>
      <c r="H42" s="111"/>
      <c r="I42" s="112"/>
    </row>
    <row r="43" spans="1:9" s="52" customFormat="1" ht="95.25" customHeight="1" x14ac:dyDescent="0.25">
      <c r="A43" s="184"/>
      <c r="B43" s="185"/>
      <c r="C43" s="108" t="s">
        <v>115</v>
      </c>
      <c r="D43" s="109"/>
      <c r="E43" s="110" t="s">
        <v>116</v>
      </c>
      <c r="F43" s="111"/>
      <c r="G43" s="111"/>
      <c r="H43" s="111"/>
      <c r="I43" s="112"/>
    </row>
    <row r="44" spans="1:9" s="52" customFormat="1" ht="84" customHeight="1" x14ac:dyDescent="0.25">
      <c r="A44" s="186"/>
      <c r="B44" s="187"/>
      <c r="C44" s="108" t="s">
        <v>117</v>
      </c>
      <c r="D44" s="109"/>
      <c r="E44" s="110" t="s">
        <v>118</v>
      </c>
      <c r="F44" s="111"/>
      <c r="G44" s="111"/>
      <c r="H44" s="111"/>
      <c r="I44" s="112"/>
    </row>
    <row r="45" spans="1:9" s="52" customFormat="1" ht="63.75" customHeight="1" x14ac:dyDescent="0.25">
      <c r="A45" s="180" t="s">
        <v>60</v>
      </c>
      <c r="B45" s="181"/>
      <c r="C45" s="108" t="s">
        <v>119</v>
      </c>
      <c r="D45" s="109"/>
      <c r="E45" s="110" t="s">
        <v>120</v>
      </c>
      <c r="F45" s="111"/>
      <c r="G45" s="111"/>
      <c r="H45" s="111"/>
      <c r="I45" s="112"/>
    </row>
    <row r="46" spans="1:9" ht="18.75" x14ac:dyDescent="0.25">
      <c r="A46" s="43"/>
    </row>
    <row r="47" spans="1:9" ht="36.6" customHeight="1" x14ac:dyDescent="0.25">
      <c r="A47" s="95" t="s">
        <v>125</v>
      </c>
      <c r="B47" s="95"/>
      <c r="C47" s="95"/>
      <c r="D47" s="95"/>
      <c r="E47" s="95"/>
      <c r="F47" s="95"/>
      <c r="G47" s="95"/>
      <c r="H47" s="95"/>
      <c r="I47" s="95"/>
    </row>
    <row r="48" spans="1:9" s="37" customFormat="1" ht="18.75" customHeight="1" x14ac:dyDescent="0.25">
      <c r="A48" s="42"/>
      <c r="B48" s="42"/>
      <c r="C48" s="42"/>
      <c r="D48" s="42"/>
      <c r="E48" s="42"/>
      <c r="F48" s="42"/>
      <c r="G48" s="42"/>
      <c r="H48" s="42"/>
      <c r="I48" s="41" t="s">
        <v>52</v>
      </c>
    </row>
    <row r="49" spans="1:9" s="37" customFormat="1" ht="70.900000000000006" customHeight="1" x14ac:dyDescent="0.25">
      <c r="A49" s="102" t="s">
        <v>45</v>
      </c>
      <c r="B49" s="103"/>
      <c r="C49" s="103"/>
      <c r="D49" s="104"/>
      <c r="E49" s="32" t="s">
        <v>44</v>
      </c>
      <c r="F49" s="32" t="s">
        <v>51</v>
      </c>
      <c r="G49" s="32" t="s">
        <v>43</v>
      </c>
      <c r="H49" s="32" t="s">
        <v>42</v>
      </c>
      <c r="I49" s="32" t="s">
        <v>50</v>
      </c>
    </row>
    <row r="50" spans="1:9" s="37" customFormat="1" ht="171" customHeight="1" x14ac:dyDescent="0.25">
      <c r="A50" s="105" t="s">
        <v>126</v>
      </c>
      <c r="B50" s="106"/>
      <c r="C50" s="106"/>
      <c r="D50" s="107"/>
      <c r="E50" s="8" t="s">
        <v>127</v>
      </c>
      <c r="F50" s="40">
        <v>67033000</v>
      </c>
      <c r="G50" s="39">
        <v>-108500</v>
      </c>
      <c r="H50" s="39">
        <f t="shared" ref="H50:H56" si="0">G50+F50</f>
        <v>66924500</v>
      </c>
      <c r="I50" s="38"/>
    </row>
    <row r="51" spans="1:9" s="37" customFormat="1" ht="102" customHeight="1" x14ac:dyDescent="0.25">
      <c r="A51" s="105" t="s">
        <v>129</v>
      </c>
      <c r="B51" s="106"/>
      <c r="C51" s="106"/>
      <c r="D51" s="107"/>
      <c r="E51" s="57" t="s">
        <v>130</v>
      </c>
      <c r="F51" s="51">
        <v>2034723.65</v>
      </c>
      <c r="G51" s="39">
        <v>387416.35</v>
      </c>
      <c r="H51" s="39">
        <f t="shared" si="0"/>
        <v>2422140</v>
      </c>
      <c r="I51" s="38" t="s">
        <v>128</v>
      </c>
    </row>
    <row r="52" spans="1:9" s="37" customFormat="1" ht="102" customHeight="1" x14ac:dyDescent="0.25">
      <c r="A52" s="105" t="s">
        <v>131</v>
      </c>
      <c r="B52" s="106"/>
      <c r="C52" s="106"/>
      <c r="D52" s="107"/>
      <c r="E52" s="57" t="s">
        <v>132</v>
      </c>
      <c r="F52" s="51">
        <v>298000</v>
      </c>
      <c r="G52" s="39">
        <v>80000</v>
      </c>
      <c r="H52" s="39">
        <f t="shared" si="0"/>
        <v>378000</v>
      </c>
      <c r="I52" s="38" t="s">
        <v>142</v>
      </c>
    </row>
    <row r="53" spans="1:9" s="37" customFormat="1" ht="225" customHeight="1" x14ac:dyDescent="0.25">
      <c r="A53" s="105" t="s">
        <v>133</v>
      </c>
      <c r="B53" s="106"/>
      <c r="C53" s="106"/>
      <c r="D53" s="107"/>
      <c r="E53" s="57" t="s">
        <v>134</v>
      </c>
      <c r="F53" s="51">
        <v>11000</v>
      </c>
      <c r="G53" s="39">
        <v>-2000</v>
      </c>
      <c r="H53" s="39">
        <f t="shared" si="0"/>
        <v>9000</v>
      </c>
      <c r="I53" s="38" t="s">
        <v>142</v>
      </c>
    </row>
    <row r="54" spans="1:9" s="37" customFormat="1" ht="97.5" customHeight="1" x14ac:dyDescent="0.25">
      <c r="A54" s="105" t="s">
        <v>135</v>
      </c>
      <c r="B54" s="106"/>
      <c r="C54" s="106"/>
      <c r="D54" s="107"/>
      <c r="E54" s="57" t="s">
        <v>136</v>
      </c>
      <c r="F54" s="51">
        <v>31500</v>
      </c>
      <c r="G54" s="39">
        <v>30500</v>
      </c>
      <c r="H54" s="39">
        <f t="shared" si="0"/>
        <v>62000</v>
      </c>
      <c r="I54" s="38" t="s">
        <v>142</v>
      </c>
    </row>
    <row r="55" spans="1:9" s="37" customFormat="1" ht="147" customHeight="1" x14ac:dyDescent="0.25">
      <c r="A55" s="105" t="s">
        <v>137</v>
      </c>
      <c r="B55" s="106"/>
      <c r="C55" s="106"/>
      <c r="D55" s="107"/>
      <c r="E55" s="57" t="s">
        <v>49</v>
      </c>
      <c r="F55" s="51">
        <v>0</v>
      </c>
      <c r="G55" s="39">
        <v>2703612.6</v>
      </c>
      <c r="H55" s="39">
        <f t="shared" si="0"/>
        <v>2703612.6</v>
      </c>
      <c r="I55" s="38" t="s">
        <v>140</v>
      </c>
    </row>
    <row r="56" spans="1:9" s="37" customFormat="1" ht="320.25" customHeight="1" x14ac:dyDescent="0.25">
      <c r="A56" s="105" t="s">
        <v>138</v>
      </c>
      <c r="B56" s="106"/>
      <c r="C56" s="106"/>
      <c r="D56" s="107"/>
      <c r="E56" s="57" t="s">
        <v>139</v>
      </c>
      <c r="F56" s="51">
        <v>0</v>
      </c>
      <c r="G56" s="39">
        <v>140657</v>
      </c>
      <c r="H56" s="39">
        <f t="shared" si="0"/>
        <v>140657</v>
      </c>
      <c r="I56" s="38" t="s">
        <v>141</v>
      </c>
    </row>
    <row r="57" spans="1:9" s="52" customFormat="1" ht="36.75" customHeight="1" x14ac:dyDescent="0.25">
      <c r="A57" s="119" t="s">
        <v>19</v>
      </c>
      <c r="B57" s="120"/>
      <c r="C57" s="120"/>
      <c r="D57" s="120"/>
      <c r="E57" s="121"/>
      <c r="F57" s="36">
        <v>491178035.66000003</v>
      </c>
      <c r="G57" s="36">
        <v>3231685.95</v>
      </c>
      <c r="H57" s="36">
        <v>494731305.25999999</v>
      </c>
      <c r="I57" s="36"/>
    </row>
    <row r="58" spans="1:9" ht="18.75" x14ac:dyDescent="0.25">
      <c r="A58" s="20"/>
    </row>
    <row r="59" spans="1:9" ht="18.75" x14ac:dyDescent="0.25">
      <c r="A59" s="20"/>
    </row>
    <row r="60" spans="1:9" ht="18.75" x14ac:dyDescent="0.25">
      <c r="A60" s="20"/>
    </row>
    <row r="61" spans="1:9" ht="25.5" customHeight="1" x14ac:dyDescent="0.25">
      <c r="A61" s="94" t="s">
        <v>48</v>
      </c>
      <c r="B61" s="94"/>
      <c r="C61" s="94"/>
      <c r="D61" s="94"/>
      <c r="E61" s="94"/>
      <c r="F61" s="94"/>
      <c r="G61" s="94"/>
      <c r="H61" s="94"/>
      <c r="I61" s="94"/>
    </row>
    <row r="62" spans="1:9" ht="75" customHeight="1" x14ac:dyDescent="0.25">
      <c r="A62" s="95" t="s">
        <v>47</v>
      </c>
      <c r="B62" s="95"/>
      <c r="C62" s="95"/>
      <c r="D62" s="95"/>
      <c r="E62" s="95"/>
      <c r="F62" s="95"/>
      <c r="G62" s="95"/>
      <c r="H62" s="95"/>
      <c r="I62" s="95"/>
    </row>
    <row r="63" spans="1:9" ht="51.6" customHeight="1" x14ac:dyDescent="0.25">
      <c r="A63" s="124" t="s">
        <v>46</v>
      </c>
      <c r="B63" s="124"/>
      <c r="C63" s="124"/>
      <c r="D63" s="124"/>
      <c r="E63" s="124"/>
      <c r="F63" s="124"/>
      <c r="G63" s="124"/>
      <c r="H63" s="124"/>
      <c r="I63" s="124"/>
    </row>
    <row r="64" spans="1:9" ht="27" customHeight="1" x14ac:dyDescent="0.25">
      <c r="A64" s="33"/>
      <c r="B64" s="33"/>
      <c r="C64" s="33"/>
      <c r="D64" s="33"/>
      <c r="E64" s="33"/>
      <c r="F64" s="34" t="s">
        <v>10</v>
      </c>
      <c r="G64" s="33"/>
      <c r="H64" s="33"/>
      <c r="I64" s="33"/>
    </row>
    <row r="65" spans="1:9" ht="19.149999999999999" customHeight="1" x14ac:dyDescent="0.25">
      <c r="A65" s="33"/>
      <c r="B65" s="33"/>
      <c r="C65" s="33"/>
      <c r="D65" s="33"/>
      <c r="E65" s="33"/>
      <c r="G65" s="33"/>
      <c r="H65" s="33"/>
      <c r="I65" s="33"/>
    </row>
    <row r="66" spans="1:9" ht="56.45" customHeight="1" x14ac:dyDescent="0.25">
      <c r="A66" s="125" t="s">
        <v>45</v>
      </c>
      <c r="B66" s="125"/>
      <c r="C66" s="125"/>
      <c r="D66" s="125"/>
      <c r="E66" s="32" t="s">
        <v>44</v>
      </c>
      <c r="F66" s="126" t="s">
        <v>146</v>
      </c>
      <c r="G66" s="126"/>
      <c r="H66" s="32" t="s">
        <v>43</v>
      </c>
      <c r="I66" s="32" t="s">
        <v>42</v>
      </c>
    </row>
    <row r="67" spans="1:9" ht="35.1" customHeight="1" x14ac:dyDescent="0.25">
      <c r="A67" s="122" t="s">
        <v>41</v>
      </c>
      <c r="B67" s="122"/>
      <c r="C67" s="122"/>
      <c r="D67" s="122"/>
      <c r="E67" s="31" t="s">
        <v>40</v>
      </c>
      <c r="F67" s="123">
        <v>69878007.019999996</v>
      </c>
      <c r="G67" s="123"/>
      <c r="H67" s="30">
        <v>-316423.53999999998</v>
      </c>
      <c r="I67" s="30">
        <f t="shared" ref="I67:I77" si="1">H67+F67</f>
        <v>69561583.479999989</v>
      </c>
    </row>
    <row r="68" spans="1:9" ht="35.1" customHeight="1" x14ac:dyDescent="0.25">
      <c r="A68" s="122" t="s">
        <v>39</v>
      </c>
      <c r="B68" s="122"/>
      <c r="C68" s="122"/>
      <c r="D68" s="122"/>
      <c r="E68" s="31" t="s">
        <v>38</v>
      </c>
      <c r="F68" s="123">
        <v>458100</v>
      </c>
      <c r="G68" s="123"/>
      <c r="H68" s="30">
        <v>0</v>
      </c>
      <c r="I68" s="30">
        <f t="shared" si="1"/>
        <v>458100</v>
      </c>
    </row>
    <row r="69" spans="1:9" ht="35.1" customHeight="1" x14ac:dyDescent="0.25">
      <c r="A69" s="122" t="s">
        <v>37</v>
      </c>
      <c r="B69" s="122"/>
      <c r="C69" s="122"/>
      <c r="D69" s="122"/>
      <c r="E69" s="31" t="s">
        <v>36</v>
      </c>
      <c r="F69" s="123">
        <v>18688044.050000001</v>
      </c>
      <c r="G69" s="123"/>
      <c r="H69" s="30">
        <v>103000</v>
      </c>
      <c r="I69" s="30">
        <f t="shared" si="1"/>
        <v>18791044.050000001</v>
      </c>
    </row>
    <row r="70" spans="1:9" ht="24.75" customHeight="1" x14ac:dyDescent="0.25">
      <c r="A70" s="122" t="s">
        <v>35</v>
      </c>
      <c r="B70" s="122"/>
      <c r="C70" s="122"/>
      <c r="D70" s="122"/>
      <c r="E70" s="31" t="s">
        <v>34</v>
      </c>
      <c r="F70" s="123">
        <v>18852302.780000001</v>
      </c>
      <c r="G70" s="123"/>
      <c r="H70" s="30">
        <v>0</v>
      </c>
      <c r="I70" s="30">
        <f t="shared" si="1"/>
        <v>18852302.780000001</v>
      </c>
    </row>
    <row r="71" spans="1:9" ht="35.1" customHeight="1" x14ac:dyDescent="0.25">
      <c r="A71" s="122" t="s">
        <v>33</v>
      </c>
      <c r="B71" s="122"/>
      <c r="C71" s="122"/>
      <c r="D71" s="122"/>
      <c r="E71" s="31" t="s">
        <v>32</v>
      </c>
      <c r="F71" s="123">
        <v>76951887.700000003</v>
      </c>
      <c r="G71" s="123"/>
      <c r="H71" s="30">
        <v>-109343</v>
      </c>
      <c r="I71" s="30">
        <f t="shared" si="1"/>
        <v>76842544.700000003</v>
      </c>
    </row>
    <row r="72" spans="1:9" ht="35.1" customHeight="1" x14ac:dyDescent="0.25">
      <c r="A72" s="122" t="s">
        <v>31</v>
      </c>
      <c r="B72" s="122"/>
      <c r="C72" s="122"/>
      <c r="D72" s="122"/>
      <c r="E72" s="31" t="s">
        <v>30</v>
      </c>
      <c r="F72" s="123">
        <v>5063612.5999999996</v>
      </c>
      <c r="G72" s="123"/>
      <c r="H72" s="30">
        <v>0</v>
      </c>
      <c r="I72" s="30">
        <f t="shared" si="1"/>
        <v>5063612.5999999996</v>
      </c>
    </row>
    <row r="73" spans="1:9" ht="35.1" customHeight="1" x14ac:dyDescent="0.25">
      <c r="A73" s="122" t="s">
        <v>29</v>
      </c>
      <c r="B73" s="122"/>
      <c r="C73" s="122"/>
      <c r="D73" s="122"/>
      <c r="E73" s="31" t="s">
        <v>28</v>
      </c>
      <c r="F73" s="123">
        <v>236912714.69</v>
      </c>
      <c r="G73" s="123"/>
      <c r="H73" s="30">
        <v>1784739.89</v>
      </c>
      <c r="I73" s="30">
        <f t="shared" si="1"/>
        <v>238697454.57999998</v>
      </c>
    </row>
    <row r="74" spans="1:9" ht="35.1" customHeight="1" x14ac:dyDescent="0.25">
      <c r="A74" s="122" t="s">
        <v>27</v>
      </c>
      <c r="B74" s="122"/>
      <c r="C74" s="122"/>
      <c r="D74" s="122"/>
      <c r="E74" s="31" t="s">
        <v>26</v>
      </c>
      <c r="F74" s="123">
        <v>8886386.2400000002</v>
      </c>
      <c r="G74" s="123"/>
      <c r="H74" s="30">
        <v>-36900</v>
      </c>
      <c r="I74" s="30">
        <f t="shared" si="1"/>
        <v>8849486.2400000002</v>
      </c>
    </row>
    <row r="75" spans="1:9" ht="35.1" customHeight="1" x14ac:dyDescent="0.25">
      <c r="A75" s="122" t="s">
        <v>25</v>
      </c>
      <c r="B75" s="122"/>
      <c r="C75" s="122"/>
      <c r="D75" s="122"/>
      <c r="E75" s="31" t="s">
        <v>24</v>
      </c>
      <c r="F75" s="123">
        <v>22293400</v>
      </c>
      <c r="G75" s="123"/>
      <c r="H75" s="30">
        <v>0</v>
      </c>
      <c r="I75" s="30">
        <f t="shared" si="1"/>
        <v>22293400</v>
      </c>
    </row>
    <row r="76" spans="1:9" ht="35.1" customHeight="1" x14ac:dyDescent="0.25">
      <c r="A76" s="122" t="s">
        <v>23</v>
      </c>
      <c r="B76" s="122"/>
      <c r="C76" s="122"/>
      <c r="D76" s="122"/>
      <c r="E76" s="31" t="s">
        <v>22</v>
      </c>
      <c r="F76" s="123">
        <v>30666148.289999999</v>
      </c>
      <c r="G76" s="123"/>
      <c r="H76" s="30">
        <v>0</v>
      </c>
      <c r="I76" s="30">
        <f t="shared" si="1"/>
        <v>30666148.289999999</v>
      </c>
    </row>
    <row r="77" spans="1:9" ht="35.1" customHeight="1" x14ac:dyDescent="0.25">
      <c r="A77" s="122" t="s">
        <v>21</v>
      </c>
      <c r="B77" s="122"/>
      <c r="C77" s="122"/>
      <c r="D77" s="122"/>
      <c r="E77" s="31" t="s">
        <v>20</v>
      </c>
      <c r="F77" s="123">
        <v>5231044.8899999997</v>
      </c>
      <c r="G77" s="123"/>
      <c r="H77" s="30">
        <v>0</v>
      </c>
      <c r="I77" s="30">
        <f t="shared" si="1"/>
        <v>5231044.8899999997</v>
      </c>
    </row>
    <row r="78" spans="1:9" ht="29.25" customHeight="1" x14ac:dyDescent="0.25">
      <c r="A78" s="129" t="s">
        <v>19</v>
      </c>
      <c r="B78" s="129"/>
      <c r="C78" s="129"/>
      <c r="D78" s="129"/>
      <c r="E78" s="129"/>
      <c r="F78" s="130">
        <f>F77+F76+F75+F74+F73+F72+F71+F70+F69+F68+F67</f>
        <v>493881648.26000005</v>
      </c>
      <c r="G78" s="130"/>
      <c r="H78" s="29">
        <f>H77+H76+H75+H74+H73+H72+H71+H70+H69+H68+H67</f>
        <v>1425073.3499999999</v>
      </c>
      <c r="I78" s="29">
        <f>I77+I76+I75+I74+I73+I72+I71+I70+I69+I68+I67</f>
        <v>495306721.61000001</v>
      </c>
    </row>
    <row r="79" spans="1:9" ht="9.75" customHeight="1" x14ac:dyDescent="0.25">
      <c r="A79" s="3"/>
      <c r="B79" s="3"/>
      <c r="C79" s="3"/>
      <c r="D79" s="3"/>
      <c r="E79" s="3"/>
      <c r="F79" s="3"/>
      <c r="G79" s="3"/>
      <c r="H79" s="3"/>
      <c r="I79" s="3"/>
    </row>
    <row r="80" spans="1:9" ht="18.75" x14ac:dyDescent="0.25">
      <c r="A80" s="131" t="s">
        <v>18</v>
      </c>
      <c r="B80" s="131"/>
      <c r="C80" s="131"/>
      <c r="D80" s="131"/>
      <c r="E80" s="131"/>
      <c r="F80" s="131"/>
      <c r="G80" s="131"/>
      <c r="H80" s="131"/>
      <c r="I80" s="131"/>
    </row>
    <row r="81" spans="1:9" s="22" customFormat="1" ht="9.75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</row>
    <row r="82" spans="1:9" s="22" customFormat="1" ht="28.9" customHeight="1" x14ac:dyDescent="0.25">
      <c r="A82" s="127" t="s">
        <v>17</v>
      </c>
      <c r="B82" s="127"/>
      <c r="C82" s="127"/>
      <c r="D82" s="127"/>
      <c r="E82" s="127"/>
      <c r="F82" s="127"/>
      <c r="G82" s="127"/>
      <c r="H82" s="127"/>
      <c r="I82" s="127"/>
    </row>
    <row r="83" spans="1:9" s="22" customFormat="1" ht="18.75" x14ac:dyDescent="0.25">
      <c r="A83" s="28"/>
    </row>
    <row r="84" spans="1:9" s="22" customFormat="1" ht="18.75" x14ac:dyDescent="0.25">
      <c r="A84" s="128" t="s">
        <v>16</v>
      </c>
      <c r="B84" s="128"/>
      <c r="C84" s="128"/>
      <c r="D84" s="128"/>
      <c r="E84" s="128"/>
      <c r="F84" s="128"/>
      <c r="G84" s="128"/>
      <c r="H84" s="128"/>
      <c r="I84" s="128"/>
    </row>
    <row r="85" spans="1:9" s="22" customFormat="1" ht="40.5" customHeight="1" x14ac:dyDescent="0.25">
      <c r="A85" s="132" t="s">
        <v>10</v>
      </c>
      <c r="B85" s="132"/>
      <c r="C85" s="132"/>
      <c r="D85" s="132"/>
      <c r="E85" s="132"/>
      <c r="F85" s="132"/>
      <c r="G85" s="132"/>
      <c r="H85" s="132"/>
      <c r="I85" s="132"/>
    </row>
    <row r="86" spans="1:9" s="22" customFormat="1" ht="36.6" customHeight="1" x14ac:dyDescent="0.25">
      <c r="A86" s="133" t="s">
        <v>9</v>
      </c>
      <c r="B86" s="134"/>
      <c r="C86" s="133" t="s">
        <v>8</v>
      </c>
      <c r="D86" s="135"/>
      <c r="E86" s="135"/>
      <c r="F86" s="135"/>
      <c r="G86" s="135"/>
      <c r="H86" s="135"/>
      <c r="I86" s="134"/>
    </row>
    <row r="87" spans="1:9" s="22" customFormat="1" ht="18.75" customHeight="1" x14ac:dyDescent="0.25">
      <c r="A87" s="136" t="s">
        <v>7</v>
      </c>
      <c r="B87" s="137"/>
      <c r="C87" s="138">
        <f>C90+C91+C92+C93</f>
        <v>148900</v>
      </c>
      <c r="D87" s="139"/>
      <c r="E87" s="140"/>
      <c r="F87" s="141" t="s">
        <v>2</v>
      </c>
      <c r="G87" s="142"/>
      <c r="H87" s="27" t="s">
        <v>6</v>
      </c>
      <c r="I87" s="26" t="s">
        <v>1</v>
      </c>
    </row>
    <row r="88" spans="1:9" s="22" customFormat="1" ht="18.75" customHeight="1" x14ac:dyDescent="0.25">
      <c r="A88" s="136" t="s">
        <v>5</v>
      </c>
      <c r="B88" s="137"/>
      <c r="C88" s="138">
        <f>C94+C95+C96</f>
        <v>-465323.54</v>
      </c>
      <c r="D88" s="139"/>
      <c r="E88" s="140"/>
      <c r="F88" s="141" t="s">
        <v>2</v>
      </c>
      <c r="G88" s="142"/>
      <c r="H88" s="25" t="s">
        <v>104</v>
      </c>
      <c r="I88" s="24" t="s">
        <v>1</v>
      </c>
    </row>
    <row r="89" spans="1:9" s="22" customFormat="1" ht="18.75" customHeight="1" x14ac:dyDescent="0.25">
      <c r="A89" s="152" t="s">
        <v>3</v>
      </c>
      <c r="B89" s="153"/>
      <c r="C89" s="154">
        <f>I67</f>
        <v>69561583.479999989</v>
      </c>
      <c r="D89" s="155"/>
      <c r="E89" s="156"/>
      <c r="F89" s="157" t="s">
        <v>2</v>
      </c>
      <c r="G89" s="158"/>
      <c r="H89" s="23">
        <v>48</v>
      </c>
      <c r="I89" s="23" t="s">
        <v>1</v>
      </c>
    </row>
    <row r="90" spans="1:9" ht="41.25" customHeight="1" x14ac:dyDescent="0.25">
      <c r="A90" s="164" t="s">
        <v>0</v>
      </c>
      <c r="B90" s="165"/>
      <c r="C90" s="68">
        <v>50000</v>
      </c>
      <c r="D90" s="68"/>
      <c r="E90" s="68"/>
      <c r="F90" s="69" t="s">
        <v>86</v>
      </c>
      <c r="G90" s="69"/>
      <c r="H90" s="69"/>
      <c r="I90" s="69"/>
    </row>
    <row r="91" spans="1:9" s="52" customFormat="1" ht="41.25" customHeight="1" x14ac:dyDescent="0.25">
      <c r="A91" s="166"/>
      <c r="B91" s="167"/>
      <c r="C91" s="68">
        <v>36900</v>
      </c>
      <c r="D91" s="68"/>
      <c r="E91" s="68"/>
      <c r="F91" s="69" t="s">
        <v>147</v>
      </c>
      <c r="G91" s="69"/>
      <c r="H91" s="69"/>
      <c r="I91" s="69"/>
    </row>
    <row r="92" spans="1:9" ht="35.25" customHeight="1" x14ac:dyDescent="0.25">
      <c r="A92" s="166"/>
      <c r="B92" s="167"/>
      <c r="C92" s="68">
        <v>12000</v>
      </c>
      <c r="D92" s="68"/>
      <c r="E92" s="68"/>
      <c r="F92" s="69" t="s">
        <v>87</v>
      </c>
      <c r="G92" s="69"/>
      <c r="H92" s="69"/>
      <c r="I92" s="69"/>
    </row>
    <row r="93" spans="1:9" ht="44.25" customHeight="1" x14ac:dyDescent="0.25">
      <c r="A93" s="166"/>
      <c r="B93" s="167"/>
      <c r="C93" s="68">
        <v>50000</v>
      </c>
      <c r="D93" s="68"/>
      <c r="E93" s="68"/>
      <c r="F93" s="69" t="s">
        <v>99</v>
      </c>
      <c r="G93" s="69"/>
      <c r="H93" s="69"/>
      <c r="I93" s="69"/>
    </row>
    <row r="94" spans="1:9" ht="24.75" customHeight="1" x14ac:dyDescent="0.25">
      <c r="A94" s="166"/>
      <c r="B94" s="167"/>
      <c r="C94" s="68">
        <v>-50000</v>
      </c>
      <c r="D94" s="68"/>
      <c r="E94" s="68"/>
      <c r="F94" s="69" t="s">
        <v>103</v>
      </c>
      <c r="G94" s="69"/>
      <c r="H94" s="69"/>
      <c r="I94" s="69"/>
    </row>
    <row r="95" spans="1:9" s="52" customFormat="1" ht="36" customHeight="1" x14ac:dyDescent="0.25">
      <c r="A95" s="166"/>
      <c r="B95" s="167"/>
      <c r="C95" s="68">
        <v>-15323.54</v>
      </c>
      <c r="D95" s="68"/>
      <c r="E95" s="68"/>
      <c r="F95" s="69" t="s">
        <v>105</v>
      </c>
      <c r="G95" s="69"/>
      <c r="H95" s="69"/>
      <c r="I95" s="69"/>
    </row>
    <row r="96" spans="1:9" s="52" customFormat="1" ht="36" customHeight="1" x14ac:dyDescent="0.25">
      <c r="A96" s="166"/>
      <c r="B96" s="167"/>
      <c r="C96" s="68">
        <v>-400000</v>
      </c>
      <c r="D96" s="68"/>
      <c r="E96" s="68"/>
      <c r="F96" s="69" t="s">
        <v>88</v>
      </c>
      <c r="G96" s="69"/>
      <c r="H96" s="69"/>
      <c r="I96" s="69"/>
    </row>
    <row r="97" spans="1:9" ht="18.75" x14ac:dyDescent="0.25">
      <c r="A97" s="21"/>
      <c r="B97" s="21"/>
      <c r="C97" s="21"/>
      <c r="D97" s="21"/>
      <c r="E97" s="21"/>
      <c r="F97" s="21"/>
      <c r="G97" s="21"/>
      <c r="H97" s="21"/>
      <c r="I97" s="21"/>
    </row>
    <row r="98" spans="1:9" s="52" customFormat="1" ht="39" customHeight="1" x14ac:dyDescent="0.25">
      <c r="A98" s="94" t="s">
        <v>83</v>
      </c>
      <c r="B98" s="94"/>
      <c r="C98" s="94"/>
      <c r="D98" s="94"/>
      <c r="E98" s="94"/>
      <c r="F98" s="94"/>
      <c r="G98" s="94"/>
      <c r="H98" s="94"/>
      <c r="I98" s="94"/>
    </row>
    <row r="99" spans="1:9" s="52" customFormat="1" ht="18.75" x14ac:dyDescent="0.25">
      <c r="A99" s="53"/>
    </row>
    <row r="100" spans="1:9" s="52" customFormat="1" ht="18.75" x14ac:dyDescent="0.25">
      <c r="A100" s="100" t="s">
        <v>84</v>
      </c>
      <c r="B100" s="100"/>
      <c r="C100" s="100"/>
      <c r="D100" s="100"/>
      <c r="E100" s="100"/>
      <c r="F100" s="100"/>
      <c r="G100" s="100"/>
      <c r="H100" s="100"/>
      <c r="I100" s="100"/>
    </row>
    <row r="101" spans="1:9" s="52" customFormat="1" ht="31.5" customHeight="1" x14ac:dyDescent="0.25">
      <c r="A101" s="194" t="s">
        <v>10</v>
      </c>
      <c r="B101" s="194"/>
      <c r="C101" s="194"/>
      <c r="D101" s="194"/>
      <c r="E101" s="194"/>
      <c r="F101" s="194"/>
      <c r="G101" s="194"/>
      <c r="H101" s="194"/>
      <c r="I101" s="194"/>
    </row>
    <row r="102" spans="1:9" s="52" customFormat="1" ht="12" customHeight="1" x14ac:dyDescent="0.25">
      <c r="A102" s="58"/>
      <c r="B102" s="58"/>
      <c r="C102" s="58"/>
      <c r="D102" s="58"/>
      <c r="E102" s="58"/>
      <c r="F102" s="58"/>
      <c r="G102" s="58"/>
      <c r="H102" s="58"/>
      <c r="I102" s="58"/>
    </row>
    <row r="103" spans="1:9" s="52" customFormat="1" ht="47.45" customHeight="1" x14ac:dyDescent="0.25">
      <c r="A103" s="173" t="s">
        <v>9</v>
      </c>
      <c r="B103" s="174"/>
      <c r="C103" s="173" t="s">
        <v>8</v>
      </c>
      <c r="D103" s="175"/>
      <c r="E103" s="175"/>
      <c r="F103" s="175"/>
      <c r="G103" s="175"/>
      <c r="H103" s="175"/>
      <c r="I103" s="174"/>
    </row>
    <row r="104" spans="1:9" s="52" customFormat="1" ht="18.75" customHeight="1" x14ac:dyDescent="0.25">
      <c r="A104" s="90" t="s">
        <v>7</v>
      </c>
      <c r="B104" s="91"/>
      <c r="C104" s="159">
        <f>C107+C108+C109</f>
        <v>118159</v>
      </c>
      <c r="D104" s="160"/>
      <c r="E104" s="161"/>
      <c r="F104" s="162" t="s">
        <v>2</v>
      </c>
      <c r="G104" s="163"/>
      <c r="H104" s="57" t="s">
        <v>4</v>
      </c>
      <c r="I104" s="56" t="s">
        <v>1</v>
      </c>
    </row>
    <row r="105" spans="1:9" s="52" customFormat="1" ht="18.75" customHeight="1" x14ac:dyDescent="0.25">
      <c r="A105" s="90" t="s">
        <v>5</v>
      </c>
      <c r="B105" s="91"/>
      <c r="C105" s="159">
        <v>-15159</v>
      </c>
      <c r="D105" s="160"/>
      <c r="E105" s="161"/>
      <c r="F105" s="162" t="s">
        <v>2</v>
      </c>
      <c r="G105" s="163"/>
      <c r="H105" s="57" t="s">
        <v>4</v>
      </c>
      <c r="I105" s="55" t="s">
        <v>1</v>
      </c>
    </row>
    <row r="106" spans="1:9" s="52" customFormat="1" ht="36" customHeight="1" x14ac:dyDescent="0.25">
      <c r="A106" s="143" t="s">
        <v>3</v>
      </c>
      <c r="B106" s="144"/>
      <c r="C106" s="145">
        <f>I69</f>
        <v>18791044.050000001</v>
      </c>
      <c r="D106" s="146"/>
      <c r="E106" s="147"/>
      <c r="F106" s="148" t="s">
        <v>2</v>
      </c>
      <c r="G106" s="149"/>
      <c r="H106" s="54">
        <v>5</v>
      </c>
      <c r="I106" s="54" t="s">
        <v>1</v>
      </c>
    </row>
    <row r="107" spans="1:9" s="52" customFormat="1" ht="40.5" customHeight="1" x14ac:dyDescent="0.25">
      <c r="A107" s="188" t="s">
        <v>0</v>
      </c>
      <c r="B107" s="189"/>
      <c r="C107" s="68">
        <v>15159</v>
      </c>
      <c r="D107" s="68"/>
      <c r="E107" s="68"/>
      <c r="F107" s="69" t="s">
        <v>100</v>
      </c>
      <c r="G107" s="69"/>
      <c r="H107" s="69"/>
      <c r="I107" s="69"/>
    </row>
    <row r="108" spans="1:9" s="52" customFormat="1" ht="49.5" customHeight="1" x14ac:dyDescent="0.25">
      <c r="A108" s="190"/>
      <c r="B108" s="191"/>
      <c r="C108" s="68">
        <v>3000</v>
      </c>
      <c r="D108" s="68"/>
      <c r="E108" s="68"/>
      <c r="F108" s="69" t="s">
        <v>85</v>
      </c>
      <c r="G108" s="69"/>
      <c r="H108" s="69"/>
      <c r="I108" s="69"/>
    </row>
    <row r="109" spans="1:9" s="52" customFormat="1" ht="56.25" customHeight="1" x14ac:dyDescent="0.25">
      <c r="A109" s="190"/>
      <c r="B109" s="191"/>
      <c r="C109" s="68">
        <v>100000</v>
      </c>
      <c r="D109" s="68"/>
      <c r="E109" s="68"/>
      <c r="F109" s="69" t="s">
        <v>148</v>
      </c>
      <c r="G109" s="69"/>
      <c r="H109" s="69"/>
      <c r="I109" s="69"/>
    </row>
    <row r="110" spans="1:9" s="52" customFormat="1" ht="45.75" customHeight="1" x14ac:dyDescent="0.25">
      <c r="A110" s="192"/>
      <c r="B110" s="193"/>
      <c r="C110" s="68">
        <v>-15159</v>
      </c>
      <c r="D110" s="68"/>
      <c r="E110" s="68"/>
      <c r="F110" s="69" t="s">
        <v>101</v>
      </c>
      <c r="G110" s="69"/>
      <c r="H110" s="69"/>
      <c r="I110" s="69"/>
    </row>
    <row r="111" spans="1:9" s="52" customFormat="1" ht="18.75" x14ac:dyDescent="0.25">
      <c r="A111" s="59"/>
      <c r="B111" s="59"/>
      <c r="C111" s="59"/>
      <c r="D111" s="59"/>
      <c r="E111" s="59"/>
      <c r="F111" s="59"/>
      <c r="G111" s="59"/>
      <c r="H111" s="59"/>
      <c r="I111" s="59"/>
    </row>
    <row r="112" spans="1:9" s="52" customFormat="1" ht="18.75" x14ac:dyDescent="0.25">
      <c r="A112" s="59"/>
      <c r="B112" s="59"/>
      <c r="C112" s="59"/>
      <c r="D112" s="59"/>
      <c r="E112" s="59"/>
      <c r="F112" s="59"/>
      <c r="G112" s="59"/>
      <c r="H112" s="59"/>
      <c r="I112" s="59"/>
    </row>
    <row r="113" spans="1:9" ht="30" customHeight="1" x14ac:dyDescent="0.25">
      <c r="A113" s="94" t="s">
        <v>15</v>
      </c>
      <c r="B113" s="94"/>
      <c r="C113" s="94"/>
      <c r="D113" s="94"/>
      <c r="E113" s="94"/>
      <c r="F113" s="94"/>
      <c r="G113" s="94"/>
      <c r="H113" s="94"/>
      <c r="I113" s="94"/>
    </row>
    <row r="114" spans="1:9" ht="18.75" customHeight="1" x14ac:dyDescent="0.25">
      <c r="A114" s="100" t="s">
        <v>14</v>
      </c>
      <c r="B114" s="100"/>
      <c r="C114" s="100"/>
      <c r="D114" s="100"/>
      <c r="E114" s="100"/>
      <c r="F114" s="100"/>
      <c r="G114" s="100"/>
      <c r="H114" s="100"/>
      <c r="I114" s="100"/>
    </row>
    <row r="115" spans="1:9" ht="21" customHeight="1" x14ac:dyDescent="0.3">
      <c r="A115" s="172" t="s">
        <v>10</v>
      </c>
      <c r="B115" s="172"/>
      <c r="C115" s="172"/>
      <c r="D115" s="172"/>
      <c r="E115" s="172"/>
      <c r="F115" s="172"/>
      <c r="G115" s="172"/>
      <c r="H115" s="172"/>
      <c r="I115" s="172"/>
    </row>
    <row r="116" spans="1:9" ht="18.7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</row>
    <row r="117" spans="1:9" ht="39" customHeight="1" x14ac:dyDescent="0.25">
      <c r="A117" s="173" t="s">
        <v>9</v>
      </c>
      <c r="B117" s="174"/>
      <c r="C117" s="173" t="s">
        <v>8</v>
      </c>
      <c r="D117" s="175"/>
      <c r="E117" s="175"/>
      <c r="F117" s="175"/>
      <c r="G117" s="175"/>
      <c r="H117" s="175"/>
      <c r="I117" s="174"/>
    </row>
    <row r="118" spans="1:9" ht="22.9" customHeight="1" x14ac:dyDescent="0.25">
      <c r="A118" s="90" t="s">
        <v>7</v>
      </c>
      <c r="B118" s="91"/>
      <c r="C118" s="159">
        <v>140657</v>
      </c>
      <c r="D118" s="160"/>
      <c r="E118" s="161"/>
      <c r="F118" s="162" t="s">
        <v>2</v>
      </c>
      <c r="G118" s="163"/>
      <c r="H118" s="8" t="s">
        <v>89</v>
      </c>
      <c r="I118" s="7" t="s">
        <v>1</v>
      </c>
    </row>
    <row r="119" spans="1:9" ht="18.75" customHeight="1" x14ac:dyDescent="0.25">
      <c r="A119" s="90" t="s">
        <v>5</v>
      </c>
      <c r="B119" s="91"/>
      <c r="C119" s="159">
        <v>-250000</v>
      </c>
      <c r="D119" s="160"/>
      <c r="E119" s="161"/>
      <c r="F119" s="162" t="s">
        <v>2</v>
      </c>
      <c r="G119" s="163"/>
      <c r="H119" s="19" t="s">
        <v>4</v>
      </c>
      <c r="I119" s="6" t="s">
        <v>1</v>
      </c>
    </row>
    <row r="120" spans="1:9" ht="18.75" customHeight="1" x14ac:dyDescent="0.25">
      <c r="A120" s="143" t="s">
        <v>3</v>
      </c>
      <c r="B120" s="144"/>
      <c r="C120" s="145">
        <v>76842544</v>
      </c>
      <c r="D120" s="146"/>
      <c r="E120" s="147"/>
      <c r="F120" s="148" t="s">
        <v>2</v>
      </c>
      <c r="G120" s="149"/>
      <c r="H120" s="5" t="s">
        <v>13</v>
      </c>
      <c r="I120" s="4" t="s">
        <v>1</v>
      </c>
    </row>
    <row r="121" spans="1:9" ht="81" customHeight="1" x14ac:dyDescent="0.25">
      <c r="A121" s="177" t="s">
        <v>0</v>
      </c>
      <c r="B121" s="177"/>
      <c r="C121" s="68">
        <v>-250000</v>
      </c>
      <c r="D121" s="68"/>
      <c r="E121" s="68"/>
      <c r="F121" s="69" t="s">
        <v>90</v>
      </c>
      <c r="G121" s="69"/>
      <c r="H121" s="69"/>
      <c r="I121" s="69"/>
    </row>
    <row r="122" spans="1:9" ht="83.25" customHeight="1" x14ac:dyDescent="0.25">
      <c r="A122" s="177"/>
      <c r="B122" s="177"/>
      <c r="C122" s="68">
        <v>140657</v>
      </c>
      <c r="D122" s="68"/>
      <c r="E122" s="68"/>
      <c r="F122" s="69" t="s">
        <v>91</v>
      </c>
      <c r="G122" s="69"/>
      <c r="H122" s="69"/>
      <c r="I122" s="69"/>
    </row>
    <row r="123" spans="1:9" ht="13.15" customHeight="1" x14ac:dyDescent="0.25">
      <c r="A123" s="3"/>
      <c r="C123" s="18"/>
      <c r="D123" s="18"/>
      <c r="E123" s="18"/>
      <c r="F123" s="17"/>
      <c r="G123" s="17"/>
      <c r="H123" s="17"/>
      <c r="I123" s="17"/>
    </row>
    <row r="124" spans="1:9" ht="13.15" customHeight="1" x14ac:dyDescent="0.25">
      <c r="A124" s="3"/>
      <c r="C124" s="18"/>
      <c r="D124" s="18"/>
      <c r="E124" s="18"/>
      <c r="F124" s="17"/>
      <c r="G124" s="17"/>
      <c r="H124" s="17"/>
      <c r="I124" s="17"/>
    </row>
    <row r="125" spans="1:9" ht="13.15" customHeight="1" x14ac:dyDescent="0.25">
      <c r="A125" s="3"/>
      <c r="C125" s="18"/>
      <c r="D125" s="18"/>
      <c r="E125" s="18"/>
      <c r="F125" s="17"/>
      <c r="G125" s="17"/>
      <c r="H125" s="17"/>
      <c r="I125" s="17"/>
    </row>
    <row r="126" spans="1:9" ht="18" customHeight="1" x14ac:dyDescent="0.25">
      <c r="A126" s="94" t="s">
        <v>12</v>
      </c>
      <c r="B126" s="94"/>
      <c r="C126" s="94"/>
      <c r="D126" s="94"/>
      <c r="E126" s="94"/>
      <c r="F126" s="94"/>
      <c r="G126" s="94"/>
      <c r="H126" s="94"/>
      <c r="I126" s="94"/>
    </row>
    <row r="127" spans="1:9" ht="18.75" customHeight="1" x14ac:dyDescent="0.25">
      <c r="A127" s="3"/>
      <c r="B127" s="16"/>
      <c r="C127" s="16"/>
      <c r="D127" s="16"/>
      <c r="E127" s="16"/>
      <c r="F127" s="16"/>
      <c r="G127" s="16"/>
      <c r="H127" s="16"/>
      <c r="I127" s="16"/>
    </row>
    <row r="128" spans="1:9" ht="18.75" customHeight="1" x14ac:dyDescent="0.25">
      <c r="A128" s="100" t="s">
        <v>11</v>
      </c>
      <c r="B128" s="100"/>
      <c r="C128" s="100"/>
      <c r="D128" s="100"/>
      <c r="E128" s="100"/>
      <c r="F128" s="100"/>
      <c r="G128" s="100"/>
      <c r="H128" s="100"/>
      <c r="I128" s="100"/>
    </row>
    <row r="129" spans="1:9" ht="18.7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</row>
    <row r="130" spans="1:9" ht="18.75" x14ac:dyDescent="0.25">
      <c r="A130" s="178" t="s">
        <v>10</v>
      </c>
      <c r="B130" s="178"/>
      <c r="C130" s="178"/>
      <c r="D130" s="9"/>
      <c r="E130" s="9"/>
      <c r="F130" s="9"/>
      <c r="G130" s="9"/>
      <c r="H130" s="9"/>
      <c r="I130" s="9"/>
    </row>
    <row r="131" spans="1:9" ht="18.75" x14ac:dyDescent="0.25">
      <c r="A131" s="15"/>
      <c r="B131" s="15"/>
      <c r="C131" s="15"/>
      <c r="D131" s="15"/>
      <c r="E131" s="15"/>
      <c r="F131" s="15"/>
      <c r="G131" s="15"/>
      <c r="H131" s="15"/>
      <c r="I131" s="15"/>
    </row>
    <row r="132" spans="1:9" ht="18.75" x14ac:dyDescent="0.25">
      <c r="A132" s="168" t="s">
        <v>9</v>
      </c>
      <c r="B132" s="168"/>
      <c r="C132" s="168" t="s">
        <v>8</v>
      </c>
      <c r="D132" s="168"/>
      <c r="E132" s="168"/>
      <c r="F132" s="168"/>
      <c r="G132" s="168"/>
      <c r="H132" s="168"/>
      <c r="I132" s="168"/>
    </row>
    <row r="133" spans="1:9" ht="18.75" x14ac:dyDescent="0.25">
      <c r="A133" s="169" t="s">
        <v>7</v>
      </c>
      <c r="B133" s="169"/>
      <c r="C133" s="170">
        <f>C136+C137+C138+C139+C140++C142+C141+C143+C145-1</f>
        <v>3336023.92</v>
      </c>
      <c r="D133" s="170"/>
      <c r="E133" s="170"/>
      <c r="F133" s="171" t="s">
        <v>2</v>
      </c>
      <c r="G133" s="171"/>
      <c r="H133" s="13" t="s">
        <v>106</v>
      </c>
      <c r="I133" s="14" t="s">
        <v>1</v>
      </c>
    </row>
    <row r="134" spans="1:9" ht="18.75" x14ac:dyDescent="0.25">
      <c r="A134" s="169" t="s">
        <v>5</v>
      </c>
      <c r="B134" s="169"/>
      <c r="C134" s="170">
        <f>C144+C146</f>
        <v>-1551285.03</v>
      </c>
      <c r="D134" s="170"/>
      <c r="E134" s="170"/>
      <c r="F134" s="171" t="s">
        <v>2</v>
      </c>
      <c r="G134" s="171"/>
      <c r="H134" s="13" t="s">
        <v>92</v>
      </c>
      <c r="I134" s="12" t="s">
        <v>1</v>
      </c>
    </row>
    <row r="135" spans="1:9" ht="40.15" customHeight="1" x14ac:dyDescent="0.25">
      <c r="A135" s="176" t="s">
        <v>3</v>
      </c>
      <c r="B135" s="176"/>
      <c r="C135" s="150">
        <v>238697454</v>
      </c>
      <c r="D135" s="150"/>
      <c r="E135" s="150"/>
      <c r="F135" s="151" t="s">
        <v>2</v>
      </c>
      <c r="G135" s="151"/>
      <c r="H135" s="11" t="s">
        <v>156</v>
      </c>
      <c r="I135" s="10" t="s">
        <v>1</v>
      </c>
    </row>
    <row r="136" spans="1:9" s="52" customFormat="1" ht="66.75" customHeight="1" x14ac:dyDescent="0.25">
      <c r="A136" s="70" t="s">
        <v>0</v>
      </c>
      <c r="B136" s="71"/>
      <c r="C136" s="68">
        <v>250000</v>
      </c>
      <c r="D136" s="68"/>
      <c r="E136" s="68"/>
      <c r="F136" s="69" t="s">
        <v>93</v>
      </c>
      <c r="G136" s="69"/>
      <c r="H136" s="69"/>
      <c r="I136" s="69"/>
    </row>
    <row r="137" spans="1:9" s="52" customFormat="1" ht="39.75" customHeight="1" x14ac:dyDescent="0.25">
      <c r="A137" s="72"/>
      <c r="B137" s="73"/>
      <c r="C137" s="76">
        <v>66416.350000000006</v>
      </c>
      <c r="D137" s="77"/>
      <c r="E137" s="78"/>
      <c r="F137" s="79" t="s">
        <v>102</v>
      </c>
      <c r="G137" s="80"/>
      <c r="H137" s="80"/>
      <c r="I137" s="81"/>
    </row>
    <row r="138" spans="1:9" s="52" customFormat="1" ht="64.5" customHeight="1" x14ac:dyDescent="0.25">
      <c r="A138" s="72"/>
      <c r="B138" s="73"/>
      <c r="C138" s="68">
        <v>155000</v>
      </c>
      <c r="D138" s="68"/>
      <c r="E138" s="68"/>
      <c r="F138" s="82" t="s">
        <v>95</v>
      </c>
      <c r="G138" s="82"/>
      <c r="H138" s="82"/>
      <c r="I138" s="82"/>
    </row>
    <row r="139" spans="1:9" s="52" customFormat="1" ht="75.75" customHeight="1" x14ac:dyDescent="0.25">
      <c r="A139" s="72"/>
      <c r="B139" s="73"/>
      <c r="C139" s="68">
        <v>750000</v>
      </c>
      <c r="D139" s="68"/>
      <c r="E139" s="68"/>
      <c r="F139" s="82" t="s">
        <v>94</v>
      </c>
      <c r="G139" s="82"/>
      <c r="H139" s="82"/>
      <c r="I139" s="82"/>
    </row>
    <row r="140" spans="1:9" s="52" customFormat="1" ht="49.5" customHeight="1" x14ac:dyDescent="0.25">
      <c r="A140" s="72"/>
      <c r="B140" s="73"/>
      <c r="C140" s="68">
        <v>152000</v>
      </c>
      <c r="D140" s="68"/>
      <c r="E140" s="68"/>
      <c r="F140" s="82" t="s">
        <v>149</v>
      </c>
      <c r="G140" s="82"/>
      <c r="H140" s="82"/>
      <c r="I140" s="82"/>
    </row>
    <row r="141" spans="1:9" s="52" customFormat="1" ht="49.5" customHeight="1" x14ac:dyDescent="0.25">
      <c r="A141" s="72"/>
      <c r="B141" s="73"/>
      <c r="C141" s="68">
        <v>396000</v>
      </c>
      <c r="D141" s="68"/>
      <c r="E141" s="68"/>
      <c r="F141" s="82" t="s">
        <v>150</v>
      </c>
      <c r="G141" s="82"/>
      <c r="H141" s="82"/>
      <c r="I141" s="82"/>
    </row>
    <row r="142" spans="1:9" s="52" customFormat="1" ht="51" customHeight="1" x14ac:dyDescent="0.25">
      <c r="A142" s="72"/>
      <c r="B142" s="73"/>
      <c r="C142" s="68">
        <v>15323.54</v>
      </c>
      <c r="D142" s="68"/>
      <c r="E142" s="68"/>
      <c r="F142" s="87" t="s">
        <v>107</v>
      </c>
      <c r="G142" s="88"/>
      <c r="H142" s="88"/>
      <c r="I142" s="89"/>
    </row>
    <row r="143" spans="1:9" s="52" customFormat="1" ht="51" customHeight="1" x14ac:dyDescent="0.25">
      <c r="A143" s="72"/>
      <c r="B143" s="73"/>
      <c r="C143" s="68">
        <v>785108.03</v>
      </c>
      <c r="D143" s="68"/>
      <c r="E143" s="68"/>
      <c r="F143" s="83" t="s">
        <v>96</v>
      </c>
      <c r="G143" s="84"/>
      <c r="H143" s="84"/>
      <c r="I143" s="85"/>
    </row>
    <row r="144" spans="1:9" s="52" customFormat="1" ht="53.25" customHeight="1" x14ac:dyDescent="0.25">
      <c r="A144" s="72"/>
      <c r="B144" s="73"/>
      <c r="C144" s="68">
        <v>-785108.03</v>
      </c>
      <c r="D144" s="68"/>
      <c r="E144" s="68"/>
      <c r="F144" s="74"/>
      <c r="G144" s="86"/>
      <c r="H144" s="86"/>
      <c r="I144" s="75"/>
    </row>
    <row r="145" spans="1:9" s="52" customFormat="1" ht="37.5" customHeight="1" x14ac:dyDescent="0.25">
      <c r="A145" s="72"/>
      <c r="B145" s="73"/>
      <c r="C145" s="68">
        <v>766177</v>
      </c>
      <c r="D145" s="68"/>
      <c r="E145" s="68"/>
      <c r="F145" s="83" t="s">
        <v>108</v>
      </c>
      <c r="G145" s="84"/>
      <c r="H145" s="84"/>
      <c r="I145" s="85"/>
    </row>
    <row r="146" spans="1:9" s="52" customFormat="1" ht="33" customHeight="1" x14ac:dyDescent="0.25">
      <c r="A146" s="74"/>
      <c r="B146" s="75"/>
      <c r="C146" s="68">
        <v>-766177</v>
      </c>
      <c r="D146" s="68"/>
      <c r="E146" s="68"/>
      <c r="F146" s="74"/>
      <c r="G146" s="86"/>
      <c r="H146" s="86"/>
      <c r="I146" s="75"/>
    </row>
    <row r="147" spans="1:9" s="52" customFormat="1" ht="33" customHeight="1" x14ac:dyDescent="0.25">
      <c r="A147" s="67"/>
      <c r="B147" s="67"/>
      <c r="C147" s="18"/>
      <c r="D147" s="18"/>
      <c r="E147" s="18"/>
      <c r="F147" s="67"/>
      <c r="G147" s="67"/>
      <c r="H147" s="67"/>
      <c r="I147" s="67"/>
    </row>
    <row r="148" spans="1:9" s="52" customFormat="1" ht="18.75" x14ac:dyDescent="0.25">
      <c r="A148" s="94" t="s">
        <v>151</v>
      </c>
      <c r="B148" s="94"/>
      <c r="C148" s="94"/>
      <c r="D148" s="94"/>
      <c r="E148" s="94"/>
      <c r="F148" s="94"/>
      <c r="G148" s="94"/>
      <c r="H148" s="94"/>
      <c r="I148" s="94"/>
    </row>
    <row r="149" spans="1:9" s="52" customFormat="1" ht="18.75" x14ac:dyDescent="0.25">
      <c r="A149" s="64"/>
    </row>
    <row r="150" spans="1:9" s="52" customFormat="1" ht="18.75" x14ac:dyDescent="0.25">
      <c r="A150" s="131" t="s">
        <v>152</v>
      </c>
      <c r="B150" s="131"/>
      <c r="C150" s="131"/>
      <c r="D150" s="131"/>
      <c r="E150" s="131"/>
      <c r="F150" s="131"/>
      <c r="G150" s="131"/>
      <c r="H150" s="131"/>
      <c r="I150" s="131"/>
    </row>
    <row r="151" spans="1:9" s="52" customFormat="1" ht="18.75" x14ac:dyDescent="0.25">
      <c r="A151" s="63"/>
      <c r="B151" s="63"/>
      <c r="C151" s="63"/>
      <c r="D151" s="63"/>
      <c r="E151" s="63"/>
      <c r="F151" s="63"/>
      <c r="G151" s="63"/>
      <c r="H151" s="63"/>
      <c r="I151" s="63"/>
    </row>
    <row r="152" spans="1:9" s="52" customFormat="1" ht="18.75" x14ac:dyDescent="0.25">
      <c r="A152" s="178" t="s">
        <v>153</v>
      </c>
      <c r="B152" s="178"/>
      <c r="C152" s="178"/>
      <c r="D152" s="63"/>
      <c r="E152" s="63"/>
      <c r="F152" s="63"/>
      <c r="G152" s="63"/>
      <c r="H152" s="63"/>
      <c r="I152" s="63"/>
    </row>
    <row r="153" spans="1:9" s="52" customFormat="1" ht="41.45" customHeight="1" x14ac:dyDescent="0.25">
      <c r="A153" s="118" t="s">
        <v>9</v>
      </c>
      <c r="B153" s="118"/>
      <c r="C153" s="118" t="s">
        <v>8</v>
      </c>
      <c r="D153" s="118"/>
      <c r="E153" s="118"/>
      <c r="F153" s="118"/>
      <c r="G153" s="118"/>
      <c r="H153" s="118"/>
      <c r="I153" s="118"/>
    </row>
    <row r="154" spans="1:9" s="52" customFormat="1" ht="41.45" customHeight="1" x14ac:dyDescent="0.25">
      <c r="A154" s="92" t="s">
        <v>7</v>
      </c>
      <c r="B154" s="92"/>
      <c r="C154" s="93">
        <v>0</v>
      </c>
      <c r="D154" s="93"/>
      <c r="E154" s="93"/>
      <c r="F154" s="202" t="s">
        <v>2</v>
      </c>
      <c r="G154" s="202"/>
      <c r="H154" s="57" t="s">
        <v>89</v>
      </c>
      <c r="I154" s="65" t="s">
        <v>1</v>
      </c>
    </row>
    <row r="155" spans="1:9" s="52" customFormat="1" ht="18.75" x14ac:dyDescent="0.25">
      <c r="A155" s="92" t="s">
        <v>5</v>
      </c>
      <c r="B155" s="92"/>
      <c r="C155" s="93">
        <f>C157</f>
        <v>-36900</v>
      </c>
      <c r="D155" s="93"/>
      <c r="E155" s="93"/>
      <c r="F155" s="202" t="s">
        <v>2</v>
      </c>
      <c r="G155" s="202"/>
      <c r="H155" s="55">
        <v>0</v>
      </c>
      <c r="I155" s="55" t="s">
        <v>1</v>
      </c>
    </row>
    <row r="156" spans="1:9" s="52" customFormat="1" ht="28.5" customHeight="1" x14ac:dyDescent="0.25">
      <c r="A156" s="195" t="s">
        <v>3</v>
      </c>
      <c r="B156" s="195"/>
      <c r="C156" s="196">
        <f>I74</f>
        <v>8849486.2400000002</v>
      </c>
      <c r="D156" s="196"/>
      <c r="E156" s="196"/>
      <c r="F156" s="197" t="s">
        <v>2</v>
      </c>
      <c r="G156" s="197"/>
      <c r="H156" s="5" t="s">
        <v>154</v>
      </c>
      <c r="I156" s="54" t="s">
        <v>1</v>
      </c>
    </row>
    <row r="157" spans="1:9" s="52" customFormat="1" ht="71.25" customHeight="1" x14ac:dyDescent="0.25">
      <c r="A157" s="177" t="s">
        <v>0</v>
      </c>
      <c r="B157" s="177"/>
      <c r="C157" s="198">
        <v>-36900</v>
      </c>
      <c r="D157" s="199"/>
      <c r="E157" s="199"/>
      <c r="F157" s="200" t="s">
        <v>155</v>
      </c>
      <c r="G157" s="201"/>
      <c r="H157" s="201"/>
      <c r="I157" s="201"/>
    </row>
    <row r="158" spans="1:9" ht="9" customHeight="1" x14ac:dyDescent="0.25">
      <c r="A158" s="3"/>
    </row>
    <row r="159" spans="1:9" ht="9" customHeight="1" x14ac:dyDescent="0.25">
      <c r="A159" s="3"/>
    </row>
    <row r="160" spans="1:9" ht="9" customHeight="1" x14ac:dyDescent="0.25">
      <c r="A160" s="3"/>
    </row>
    <row r="161" spans="1:9" ht="9" customHeight="1" x14ac:dyDescent="0.25">
      <c r="A161" s="94"/>
      <c r="B161" s="94"/>
      <c r="C161" s="94"/>
      <c r="D161" s="94"/>
      <c r="E161" s="94"/>
      <c r="F161" s="94"/>
      <c r="G161" s="94"/>
      <c r="H161" s="94"/>
      <c r="I161" s="94"/>
    </row>
    <row r="162" spans="1:9" ht="18.75" x14ac:dyDescent="0.25">
      <c r="A162" s="2"/>
      <c r="B162" s="2"/>
      <c r="C162" s="1"/>
      <c r="D162" s="1"/>
      <c r="E162" s="1"/>
      <c r="F162" s="1"/>
      <c r="G162" s="1"/>
      <c r="H162" s="1"/>
      <c r="I162" s="1"/>
    </row>
    <row r="163" spans="1:9" ht="18.75" x14ac:dyDescent="0.25">
      <c r="A163" s="131" t="s">
        <v>97</v>
      </c>
      <c r="B163" s="131"/>
      <c r="C163" s="131"/>
      <c r="D163" s="131"/>
      <c r="E163" s="131"/>
      <c r="F163" s="131"/>
      <c r="G163" s="131"/>
      <c r="H163" s="131"/>
      <c r="I163" s="131"/>
    </row>
    <row r="164" spans="1:9" ht="18.75" x14ac:dyDescent="0.25">
      <c r="A164" s="131" t="s">
        <v>98</v>
      </c>
      <c r="B164" s="131"/>
      <c r="C164" s="131"/>
      <c r="D164" s="131"/>
      <c r="E164" s="131"/>
      <c r="F164" s="131"/>
      <c r="G164" s="131"/>
      <c r="H164" s="131"/>
      <c r="I164" s="131"/>
    </row>
  </sheetData>
  <mergeCells count="218">
    <mergeCell ref="A156:B156"/>
    <mergeCell ref="C156:E156"/>
    <mergeCell ref="F156:G156"/>
    <mergeCell ref="A157:B157"/>
    <mergeCell ref="C157:E157"/>
    <mergeCell ref="F157:I157"/>
    <mergeCell ref="A148:I148"/>
    <mergeCell ref="A150:I150"/>
    <mergeCell ref="A152:C152"/>
    <mergeCell ref="A153:B153"/>
    <mergeCell ref="C153:I153"/>
    <mergeCell ref="A154:B154"/>
    <mergeCell ref="C154:E154"/>
    <mergeCell ref="F154:G154"/>
    <mergeCell ref="A155:B155"/>
    <mergeCell ref="C155:E155"/>
    <mergeCell ref="F155:G155"/>
    <mergeCell ref="C91:E91"/>
    <mergeCell ref="F91:I91"/>
    <mergeCell ref="C107:E107"/>
    <mergeCell ref="F107:I107"/>
    <mergeCell ref="C108:E108"/>
    <mergeCell ref="F108:I108"/>
    <mergeCell ref="A107:B110"/>
    <mergeCell ref="C109:E109"/>
    <mergeCell ref="F109:I109"/>
    <mergeCell ref="F94:I94"/>
    <mergeCell ref="C104:E104"/>
    <mergeCell ref="F104:G104"/>
    <mergeCell ref="A98:I98"/>
    <mergeCell ref="A100:I100"/>
    <mergeCell ref="A101:I101"/>
    <mergeCell ref="A103:B103"/>
    <mergeCell ref="C103:I103"/>
    <mergeCell ref="A104:B104"/>
    <mergeCell ref="F110:I110"/>
    <mergeCell ref="C96:E96"/>
    <mergeCell ref="F96:I96"/>
    <mergeCell ref="A54:D54"/>
    <mergeCell ref="A55:D55"/>
    <mergeCell ref="A56:D56"/>
    <mergeCell ref="C31:I31"/>
    <mergeCell ref="C32:I32"/>
    <mergeCell ref="C33:I33"/>
    <mergeCell ref="C34:I34"/>
    <mergeCell ref="C41:D41"/>
    <mergeCell ref="E41:I41"/>
    <mergeCell ref="C42:D42"/>
    <mergeCell ref="F121:I121"/>
    <mergeCell ref="A130:C130"/>
    <mergeCell ref="A132:B132"/>
    <mergeCell ref="A37:I37"/>
    <mergeCell ref="A39:B39"/>
    <mergeCell ref="C39:I39"/>
    <mergeCell ref="A40:B40"/>
    <mergeCell ref="C40:D40"/>
    <mergeCell ref="E40:I40"/>
    <mergeCell ref="C95:E95"/>
    <mergeCell ref="F95:I95"/>
    <mergeCell ref="E42:I42"/>
    <mergeCell ref="C44:D44"/>
    <mergeCell ref="E44:I44"/>
    <mergeCell ref="A41:B44"/>
    <mergeCell ref="A45:B45"/>
    <mergeCell ref="C45:D45"/>
    <mergeCell ref="E45:I45"/>
    <mergeCell ref="A51:D51"/>
    <mergeCell ref="A119:B119"/>
    <mergeCell ref="C119:E119"/>
    <mergeCell ref="F119:G119"/>
    <mergeCell ref="A52:D52"/>
    <mergeCell ref="A53:D53"/>
    <mergeCell ref="A163:I163"/>
    <mergeCell ref="A164:I164"/>
    <mergeCell ref="C132:I132"/>
    <mergeCell ref="A133:B133"/>
    <mergeCell ref="C133:E133"/>
    <mergeCell ref="A113:I113"/>
    <mergeCell ref="F106:G106"/>
    <mergeCell ref="F133:G133"/>
    <mergeCell ref="A161:I161"/>
    <mergeCell ref="A114:I114"/>
    <mergeCell ref="A115:I115"/>
    <mergeCell ref="A117:B117"/>
    <mergeCell ref="C117:I117"/>
    <mergeCell ref="A118:B118"/>
    <mergeCell ref="C118:E118"/>
    <mergeCell ref="F118:G118"/>
    <mergeCell ref="A134:B134"/>
    <mergeCell ref="C134:E134"/>
    <mergeCell ref="F134:G134"/>
    <mergeCell ref="A135:B135"/>
    <mergeCell ref="A128:I128"/>
    <mergeCell ref="A121:B122"/>
    <mergeCell ref="C122:E122"/>
    <mergeCell ref="F122:I122"/>
    <mergeCell ref="A120:B120"/>
    <mergeCell ref="C120:E120"/>
    <mergeCell ref="F120:G120"/>
    <mergeCell ref="C135:E135"/>
    <mergeCell ref="F135:G135"/>
    <mergeCell ref="A89:B89"/>
    <mergeCell ref="C89:E89"/>
    <mergeCell ref="F89:G89"/>
    <mergeCell ref="A105:B105"/>
    <mergeCell ref="C105:E105"/>
    <mergeCell ref="F105:G105"/>
    <mergeCell ref="A106:B106"/>
    <mergeCell ref="C106:E106"/>
    <mergeCell ref="C110:E110"/>
    <mergeCell ref="A90:B96"/>
    <mergeCell ref="C90:E90"/>
    <mergeCell ref="F90:I90"/>
    <mergeCell ref="C92:E92"/>
    <mergeCell ref="F92:I92"/>
    <mergeCell ref="C93:E93"/>
    <mergeCell ref="A126:I126"/>
    <mergeCell ref="C121:E121"/>
    <mergeCell ref="F93:I93"/>
    <mergeCell ref="C94:E94"/>
    <mergeCell ref="A85:I85"/>
    <mergeCell ref="A86:B86"/>
    <mergeCell ref="C86:I86"/>
    <mergeCell ref="A87:B87"/>
    <mergeCell ref="C87:E87"/>
    <mergeCell ref="F87:G87"/>
    <mergeCell ref="A88:B88"/>
    <mergeCell ref="C88:E88"/>
    <mergeCell ref="F88:G88"/>
    <mergeCell ref="A82:I82"/>
    <mergeCell ref="A84:I84"/>
    <mergeCell ref="A76:D76"/>
    <mergeCell ref="F76:G76"/>
    <mergeCell ref="A77:D77"/>
    <mergeCell ref="F77:G77"/>
    <mergeCell ref="A78:E78"/>
    <mergeCell ref="F78:G78"/>
    <mergeCell ref="A80:I80"/>
    <mergeCell ref="A74:D74"/>
    <mergeCell ref="F74:G74"/>
    <mergeCell ref="A75:D75"/>
    <mergeCell ref="F75:G75"/>
    <mergeCell ref="A62:I62"/>
    <mergeCell ref="A63:I63"/>
    <mergeCell ref="A66:D66"/>
    <mergeCell ref="F66:G66"/>
    <mergeCell ref="A70:D70"/>
    <mergeCell ref="F70:G70"/>
    <mergeCell ref="A57:E57"/>
    <mergeCell ref="A61:I61"/>
    <mergeCell ref="A73:D73"/>
    <mergeCell ref="F73:G73"/>
    <mergeCell ref="A71:D71"/>
    <mergeCell ref="F71:G71"/>
    <mergeCell ref="A72:D72"/>
    <mergeCell ref="F72:G72"/>
    <mergeCell ref="A67:D67"/>
    <mergeCell ref="F67:G67"/>
    <mergeCell ref="A68:D68"/>
    <mergeCell ref="F68:G68"/>
    <mergeCell ref="A69:D69"/>
    <mergeCell ref="F69:G69"/>
    <mergeCell ref="A1:I1"/>
    <mergeCell ref="A3:I3"/>
    <mergeCell ref="A4:I4"/>
    <mergeCell ref="A5:I5"/>
    <mergeCell ref="A6:I6"/>
    <mergeCell ref="A8:I8"/>
    <mergeCell ref="A47:I47"/>
    <mergeCell ref="A49:D49"/>
    <mergeCell ref="A50:D50"/>
    <mergeCell ref="C43:D43"/>
    <mergeCell ref="E43:I43"/>
    <mergeCell ref="C27:I27"/>
    <mergeCell ref="A25:I25"/>
    <mergeCell ref="A17:I17"/>
    <mergeCell ref="A10:I10"/>
    <mergeCell ref="A12:D12"/>
    <mergeCell ref="E12:F12"/>
    <mergeCell ref="A13:D13"/>
    <mergeCell ref="E13:F13"/>
    <mergeCell ref="A14:D14"/>
    <mergeCell ref="E14:F14"/>
    <mergeCell ref="H19:I19"/>
    <mergeCell ref="A19:B19"/>
    <mergeCell ref="C19:G19"/>
    <mergeCell ref="H20:I20"/>
    <mergeCell ref="A21:B21"/>
    <mergeCell ref="C21:D21"/>
    <mergeCell ref="H21:I21"/>
    <mergeCell ref="A20:B20"/>
    <mergeCell ref="C20:D20"/>
    <mergeCell ref="A23:I23"/>
    <mergeCell ref="A30:I30"/>
    <mergeCell ref="C26:I26"/>
    <mergeCell ref="C28:I28"/>
    <mergeCell ref="C29:I29"/>
    <mergeCell ref="C136:E136"/>
    <mergeCell ref="F136:I136"/>
    <mergeCell ref="C146:E146"/>
    <mergeCell ref="A136:B146"/>
    <mergeCell ref="C137:E137"/>
    <mergeCell ref="F137:I137"/>
    <mergeCell ref="C138:E138"/>
    <mergeCell ref="F138:I138"/>
    <mergeCell ref="C139:E139"/>
    <mergeCell ref="F139:I139"/>
    <mergeCell ref="C145:E145"/>
    <mergeCell ref="F145:I146"/>
    <mergeCell ref="C142:E142"/>
    <mergeCell ref="F142:I142"/>
    <mergeCell ref="C143:E143"/>
    <mergeCell ref="F143:I144"/>
    <mergeCell ref="C144:E144"/>
    <mergeCell ref="C140:E140"/>
    <mergeCell ref="F140:I140"/>
    <mergeCell ref="C141:E141"/>
    <mergeCell ref="F141:I141"/>
  </mergeCells>
  <pageMargins left="0.70866141732283472" right="0.31496062992125984" top="0.19685039370078741" bottom="0.19685039370078741" header="0.31496062992125984" footer="0.31496062992125984"/>
  <pageSetup paperSize="9" scale="68" orientation="portrait" r:id="rId1"/>
  <rowBreaks count="2" manualBreakCount="2">
    <brk id="96" min="1" max="8" man="1"/>
    <brk id="1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03.06.2020</vt:lpstr>
      <vt:lpstr>'03.06.2020'!OLE_LINK11</vt:lpstr>
      <vt:lpstr>'03.06.2020'!OLE_LINK13</vt:lpstr>
      <vt:lpstr>'03.06.2020'!OLE_LINK14</vt:lpstr>
      <vt:lpstr>'03.06.2020'!OLE_LINK2</vt:lpstr>
      <vt:lpstr>'03.06.2020'!OLE_LINK3</vt:lpstr>
      <vt:lpstr>'03.06.2020'!OLE_LINK6</vt:lpstr>
      <vt:lpstr>'03.06.2020'!Область_печати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Никишина Н.В</dc:creator>
  <cp:lastModifiedBy>Fin#Spec#1</cp:lastModifiedBy>
  <cp:lastPrinted>2020-05-27T08:36:28Z</cp:lastPrinted>
  <dcterms:created xsi:type="dcterms:W3CDTF">2020-03-16T12:25:15Z</dcterms:created>
  <dcterms:modified xsi:type="dcterms:W3CDTF">2020-06-04T08:20:32Z</dcterms:modified>
</cp:coreProperties>
</file>