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985" tabRatio="775" activeTab="0"/>
  </bookViews>
  <sheets>
    <sheet name="Анализ расходов" sheetId="1" r:id="rId1"/>
  </sheets>
  <definedNames>
    <definedName name="_xlnm.Print_Titles" localSheetId="0">'Анализ расходов'!$8:$9</definedName>
    <definedName name="_xlnm.Print_Area" localSheetId="0">'Анализ расходов'!$A$1:$E$61</definedName>
  </definedNames>
  <calcPr fullCalcOnLoad="1"/>
</workbook>
</file>

<file path=xl/sharedStrings.xml><?xml version="1.0" encoding="utf-8"?>
<sst xmlns="http://schemas.openxmlformats.org/spreadsheetml/2006/main" count="111" uniqueCount="111">
  <si>
    <t>Раздел, подраздел</t>
  </si>
  <si>
    <t>Наименование расходов</t>
  </si>
  <si>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</si>
  <si>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</si>
  <si>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</si>
  <si>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</si>
  <si>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</si>
  <si>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</si>
  <si>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</si>
  <si>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</si>
  <si>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</si>
  <si>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</si>
  <si>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Резервный фонды</t>
  </si>
  <si>
    <t>0111</t>
  </si>
  <si>
    <t xml:space="preserve">      Другие общегосударственные вопросы</t>
  </si>
  <si>
    <t>0113</t>
  </si>
  <si>
    <t xml:space="preserve">    НАЦИОНАЛЬНАЯ БЕЗОПАСНОСТЬ И ПРАВООХРАНИТЕЛЬНАЯ ДЕЯТЕЛЬНОСТЬ</t>
  </si>
  <si>
    <t>0300</t>
  </si>
  <si>
    <t xml:space="preserve">      Органы юстиции</t>
  </si>
  <si>
    <t>0304</t>
  </si>
  <si>
    <t xml:space="preserve">      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</si>
  <si>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</si>
  <si>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 xml:space="preserve">    НАЦИОНАЛЬНАЯ ЭКОНОМИКА</t>
  </si>
  <si>
    <t>0400</t>
  </si>
  <si>
    <t xml:space="preserve">      Дорожное хозяйство (дорожные фонды)</t>
  </si>
  <si>
    <t>0409</t>
  </si>
  <si>
    <t xml:space="preserve">      Связь и информатика</t>
  </si>
  <si>
    <t>0410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</si>
  <si>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</si>
  <si>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</si>
  <si>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</si>
  <si>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</si>
  <si>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</si>
  <si>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</si>
  <si>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</si>
  <si>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</si>
  <si>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</si>
  <si>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</si>
  <si>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  Другие вопросы в области жилищно-коммунального хозяйства</t>
  </si>
  <si>
    <t>0505</t>
  </si>
  <si>
    <t xml:space="preserve">    ОХРАНА ОКРУЖАЮЩЕЙ СРЕДЫ</t>
  </si>
  <si>
    <t>0600</t>
  </si>
  <si>
    <t xml:space="preserve">      Другие вопросы в области охраны окружающей среды</t>
  </si>
  <si>
    <t>0605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</si>
  <si>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</si>
  <si>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</si>
  <si>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</si>
  <si>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</si>
  <si>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Общее образование</t>
  </si>
  <si>
    <t>0702</t>
  </si>
  <si>
    <t>0707</t>
  </si>
  <si>
    <t xml:space="preserve">      Другие вопросы в области образования</t>
  </si>
  <si>
    <t>0709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</si>
  <si>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</si>
  <si>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</si>
  <si>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</si>
  <si>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</si>
  <si>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</si>
  <si>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</si>
  <si>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</si>
  <si>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</si>
  <si>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Социальное обеспечение населения</t>
  </si>
  <si>
    <t>1003</t>
  </si>
  <si>
    <t xml:space="preserve">      Охрана семьи и детства</t>
  </si>
  <si>
    <t>1004</t>
  </si>
  <si>
    <t xml:space="preserve">    ФИЗИЧЕСКАЯ КУЛЬТУРА И СПОРТ</t>
  </si>
  <si>
    <t>1100</t>
  </si>
  <si>
    <t xml:space="preserve">      Физическая культура
</t>
  </si>
  <si>
    <t>1101</t>
  </si>
  <si>
    <t xml:space="preserve">    Средства массовой информации</t>
  </si>
  <si>
    <t>1200</t>
  </si>
  <si>
    <t xml:space="preserve">      Периодическая печать и издательства</t>
  </si>
  <si>
    <t>1202</t>
  </si>
  <si>
    <t xml:space="preserve">    Обслуживание государственного и муниципального долга</t>
  </si>
  <si>
    <t>1300</t>
  </si>
  <si>
    <t xml:space="preserve">      Обслуживание внутреннего государственного и муниципального долга</t>
  </si>
  <si>
    <t>1301</t>
  </si>
  <si>
    <t>ИТОГО РАСХОДОВ</t>
  </si>
  <si>
    <t xml:space="preserve">      Другие вопросы в области национальной безопасности и правоохранительной деятельности</t>
  </si>
  <si>
    <t>0314</t>
  </si>
  <si>
    <t>0105</t>
  </si>
  <si>
    <t>0107</t>
  </si>
  <si>
    <t>0405</t>
  </si>
  <si>
    <t xml:space="preserve">      Судебная система</t>
  </si>
  <si>
    <t xml:space="preserve">      Обеспечение проведения выборов и референдумов</t>
  </si>
  <si>
    <t xml:space="preserve">      Сельское хозяйство и рыболовство</t>
  </si>
  <si>
    <t xml:space="preserve">      Молодежная политика</t>
  </si>
  <si>
    <t>Темп роста 2017 к 2016</t>
  </si>
  <si>
    <t>Темп роста 2018 к 2017</t>
  </si>
  <si>
    <t>Темп роста 2019 к 2018</t>
  </si>
  <si>
    <t>Темп роста 2020 к 2019</t>
  </si>
  <si>
    <t>0703</t>
  </si>
  <si>
    <t xml:space="preserve">      Дополнительное образование детей</t>
  </si>
  <si>
    <t>0804</t>
  </si>
  <si>
    <t xml:space="preserve">     Другие вопросы в области культуры, кинематографии</t>
  </si>
  <si>
    <t>ЗДРАВООХРАНЕНИЕ</t>
  </si>
  <si>
    <t>0909</t>
  </si>
  <si>
    <t>0900</t>
  </si>
  <si>
    <t>Другие вопросы в области здравоохранения</t>
  </si>
  <si>
    <t>Массовый спорт</t>
  </si>
  <si>
    <t>1102</t>
  </si>
  <si>
    <t>0200</t>
  </si>
  <si>
    <t>НАЦИОНАЛЬНАЯ ОБОРОНА</t>
  </si>
  <si>
    <t>0203</t>
  </si>
  <si>
    <t>Мобилизационная и вневойсковая подготовка</t>
  </si>
  <si>
    <t>2020
(план)</t>
  </si>
  <si>
    <t xml:space="preserve">Сведения о расходах бюджета по разделам и подразделам классификации расходов на 2019 год и плановый период 2020 и 2021 годов в сравнении с ожидаемым исполнением за 2018 год (оценка текущего финансового года) и отчетом за 2017 год (отчетный финансовый год) </t>
  </si>
  <si>
    <t>2017  (исполнение)</t>
  </si>
  <si>
    <t>2018 
(ожидаемая оценка)</t>
  </si>
  <si>
    <t>2019 
(план)</t>
  </si>
  <si>
    <t>2021
(план)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</si>
</sst>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0"/>
    </font>
    <font>
      <i/>
      <sz val="10"/>
      <name val="Times New Roman"/>
      <family val="1"/>
    </font>
    <font>
      <sz val="11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b/>
      <sz val="10"/>
      <color rgb="FF000000"/>
      <name val="Arial Cyr"/>
      <family val="0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i/>
      <sz val="10"/>
      <color theme="1"/>
      <name val="Times New Roman"/>
      <family val="1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/>
      <top style="thin">
        <color rgb="FF000000"/>
      </top>
      <bottom style="thin"/>
    </border>
    <border>
      <left/>
      <right style="thin"/>
      <top style="thin">
        <color rgb="FF000000"/>
      </top>
      <bottom style="thin"/>
    </border>
  </borders>
  <cellStyleXfs count="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 horizontal="right"/>
      <protection/>
    </xf>
    <xf numFmtId="0" fontId="34" fillId="0" borderId="0">
      <alignment/>
      <protection/>
    </xf>
    <xf numFmtId="0" fontId="34" fillId="0" borderId="0">
      <alignment/>
      <protection/>
    </xf>
    <xf numFmtId="0" fontId="24" fillId="0" borderId="0">
      <alignment/>
      <protection/>
    </xf>
    <xf numFmtId="0" fontId="34" fillId="16" borderId="0">
      <alignment/>
      <protection/>
    </xf>
    <xf numFmtId="0" fontId="34" fillId="0" borderId="0">
      <alignment wrapText="1"/>
      <protection/>
    </xf>
    <xf numFmtId="0" fontId="34" fillId="0" borderId="0">
      <alignment/>
      <protection/>
    </xf>
    <xf numFmtId="0" fontId="35" fillId="0" borderId="0">
      <alignment horizontal="center" wrapText="1"/>
      <protection/>
    </xf>
    <xf numFmtId="0" fontId="35" fillId="0" borderId="0">
      <alignment horizontal="center"/>
      <protection/>
    </xf>
    <xf numFmtId="0" fontId="34" fillId="0" borderId="0">
      <alignment horizontal="right"/>
      <protection/>
    </xf>
    <xf numFmtId="0" fontId="34" fillId="16" borderId="1">
      <alignment/>
      <protection/>
    </xf>
    <xf numFmtId="0" fontId="34" fillId="0" borderId="2">
      <alignment horizontal="center" vertical="center" wrapText="1"/>
      <protection/>
    </xf>
    <xf numFmtId="0" fontId="34" fillId="16" borderId="3">
      <alignment/>
      <protection/>
    </xf>
    <xf numFmtId="49" fontId="34" fillId="0" borderId="2">
      <alignment horizontal="left" vertical="top" wrapText="1" indent="2"/>
      <protection/>
    </xf>
    <xf numFmtId="49" fontId="34" fillId="0" borderId="2">
      <alignment horizontal="center" vertical="top" shrinkToFit="1"/>
      <protection/>
    </xf>
    <xf numFmtId="4" fontId="34" fillId="0" borderId="2">
      <alignment horizontal="right" vertical="top" shrinkToFit="1"/>
      <protection/>
    </xf>
    <xf numFmtId="10" fontId="34" fillId="0" borderId="2">
      <alignment horizontal="right" vertical="top" shrinkToFit="1"/>
      <protection/>
    </xf>
    <xf numFmtId="0" fontId="34" fillId="16" borderId="3">
      <alignment shrinkToFit="1"/>
      <protection/>
    </xf>
    <xf numFmtId="0" fontId="36" fillId="0" borderId="2">
      <alignment horizontal="left"/>
      <protection/>
    </xf>
    <xf numFmtId="4" fontId="36" fillId="17" borderId="2">
      <alignment horizontal="right" vertical="top" shrinkToFit="1"/>
      <protection/>
    </xf>
    <xf numFmtId="10" fontId="36" fillId="17" borderId="2">
      <alignment horizontal="right" vertical="top" shrinkToFit="1"/>
      <protection/>
    </xf>
    <xf numFmtId="0" fontId="34" fillId="16" borderId="4">
      <alignment/>
      <protection/>
    </xf>
    <xf numFmtId="0" fontId="34" fillId="0" borderId="0">
      <alignment horizontal="left" wrapText="1"/>
      <protection/>
    </xf>
    <xf numFmtId="0" fontId="36" fillId="0" borderId="2">
      <alignment vertical="top" wrapText="1"/>
      <protection/>
    </xf>
    <xf numFmtId="4" fontId="36" fillId="18" borderId="2">
      <alignment horizontal="right" vertical="top" shrinkToFit="1"/>
      <protection/>
    </xf>
    <xf numFmtId="10" fontId="36" fillId="18" borderId="2">
      <alignment horizontal="right" vertical="top" shrinkToFit="1"/>
      <protection/>
    </xf>
    <xf numFmtId="0" fontId="34" fillId="16" borderId="3">
      <alignment horizontal="center"/>
      <protection/>
    </xf>
    <xf numFmtId="0" fontId="34" fillId="16" borderId="3">
      <alignment horizontal="left"/>
      <protection/>
    </xf>
    <xf numFmtId="0" fontId="34" fillId="16" borderId="4">
      <alignment horizontal="center"/>
      <protection/>
    </xf>
    <xf numFmtId="0" fontId="34" fillId="16" borderId="4">
      <alignment horizontal="left"/>
      <protection/>
    </xf>
    <xf numFmtId="4" fontId="37" fillId="18" borderId="2">
      <alignment horizontal="right" vertical="top" shrinkToFit="1"/>
      <protection/>
    </xf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5" fillId="7" borderId="5" applyNumberFormat="0" applyAlignment="0" applyProtection="0"/>
    <xf numFmtId="0" fontId="6" fillId="23" borderId="6" applyNumberFormat="0" applyAlignment="0" applyProtection="0"/>
    <xf numFmtId="0" fontId="7" fillId="23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0" applyNumberFormat="0" applyFill="0" applyAlignment="0" applyProtection="0"/>
    <xf numFmtId="0" fontId="12" fillId="24" borderId="11" applyNumberFormat="0" applyAlignment="0" applyProtection="0"/>
    <xf numFmtId="0" fontId="13" fillId="0" borderId="0" applyNumberFormat="0" applyFill="0" applyBorder="0" applyAlignment="0" applyProtection="0"/>
    <xf numFmtId="0" fontId="14" fillId="25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6" borderId="12" applyNumberFormat="0" applyFont="0" applyAlignment="0" applyProtection="0"/>
    <xf numFmtId="9" fontId="0" fillId="0" borderId="0" applyFont="0" applyFill="0" applyBorder="0" applyAlignment="0" applyProtection="0"/>
    <xf numFmtId="0" fontId="17" fillId="0" borderId="13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0" fillId="27" borderId="0" xfId="0" applyFont="1" applyFill="1" applyAlignment="1">
      <alignment/>
    </xf>
    <xf numFmtId="0" fontId="38" fillId="28" borderId="14" xfId="0" applyFont="1" applyFill="1" applyBorder="1" applyAlignment="1">
      <alignment horizontal="center" vertical="top" wrapText="1"/>
    </xf>
    <xf numFmtId="0" fontId="21" fillId="0" borderId="0" xfId="0" applyFont="1" applyFill="1" applyAlignment="1">
      <alignment/>
    </xf>
    <xf numFmtId="49" fontId="37" fillId="28" borderId="2" xfId="49" applyNumberFormat="1" applyFont="1" applyFill="1" applyProtection="1">
      <alignment horizontal="center" vertical="top" shrinkToFit="1"/>
      <protection locked="0"/>
    </xf>
    <xf numFmtId="4" fontId="37" fillId="28" borderId="2" xfId="59" applyFont="1" applyFill="1" applyProtection="1">
      <alignment horizontal="right" vertical="top" shrinkToFit="1"/>
      <protection/>
    </xf>
    <xf numFmtId="164" fontId="39" fillId="28" borderId="14" xfId="90" applyNumberFormat="1" applyFont="1" applyFill="1" applyBorder="1" applyAlignment="1">
      <alignment horizontal="right" vertical="top"/>
    </xf>
    <xf numFmtId="0" fontId="20" fillId="28" borderId="0" xfId="0" applyFont="1" applyFill="1" applyAlignment="1">
      <alignment/>
    </xf>
    <xf numFmtId="49" fontId="34" fillId="28" borderId="2" xfId="49" applyNumberFormat="1" applyFont="1" applyFill="1" applyProtection="1">
      <alignment horizontal="center" vertical="top" shrinkToFit="1"/>
      <protection locked="0"/>
    </xf>
    <xf numFmtId="4" fontId="20" fillId="28" borderId="0" xfId="0" applyNumberFormat="1" applyFont="1" applyFill="1" applyAlignment="1">
      <alignment/>
    </xf>
    <xf numFmtId="0" fontId="20" fillId="28" borderId="0" xfId="0" applyFont="1" applyFill="1" applyAlignment="1">
      <alignment horizontal="right"/>
    </xf>
    <xf numFmtId="0" fontId="20" fillId="28" borderId="0" xfId="0" applyFont="1" applyFill="1" applyAlignment="1">
      <alignment horizontal="center"/>
    </xf>
    <xf numFmtId="0" fontId="22" fillId="28" borderId="0" xfId="0" applyFont="1" applyFill="1" applyAlignment="1">
      <alignment horizontal="center"/>
    </xf>
    <xf numFmtId="0" fontId="21" fillId="28" borderId="14" xfId="0" applyFont="1" applyFill="1" applyBorder="1" applyAlignment="1">
      <alignment horizontal="center" vertical="center" wrapText="1"/>
    </xf>
    <xf numFmtId="0" fontId="21" fillId="28" borderId="14" xfId="0" applyFont="1" applyFill="1" applyBorder="1" applyAlignment="1">
      <alignment horizontal="center" vertical="center"/>
    </xf>
    <xf numFmtId="0" fontId="40" fillId="28" borderId="14" xfId="0" applyFont="1" applyFill="1" applyBorder="1" applyAlignment="1">
      <alignment horizontal="center" vertical="top" wrapText="1"/>
    </xf>
    <xf numFmtId="0" fontId="39" fillId="28" borderId="14" xfId="0" applyFont="1" applyFill="1" applyBorder="1" applyAlignment="1">
      <alignment horizontal="center" vertical="center" wrapText="1"/>
    </xf>
    <xf numFmtId="0" fontId="21" fillId="28" borderId="0" xfId="0" applyFont="1" applyFill="1" applyAlignment="1">
      <alignment/>
    </xf>
    <xf numFmtId="0" fontId="20" fillId="28" borderId="14" xfId="0" applyFont="1" applyFill="1" applyBorder="1" applyAlignment="1">
      <alignment horizontal="center"/>
    </xf>
    <xf numFmtId="4" fontId="34" fillId="28" borderId="2" xfId="59" applyFont="1" applyFill="1" applyProtection="1">
      <alignment horizontal="right" vertical="top" shrinkToFit="1"/>
      <protection/>
    </xf>
    <xf numFmtId="164" fontId="41" fillId="28" borderId="14" xfId="90" applyNumberFormat="1" applyFont="1" applyFill="1" applyBorder="1" applyAlignment="1">
      <alignment horizontal="right" vertical="top"/>
    </xf>
    <xf numFmtId="49" fontId="34" fillId="28" borderId="2" xfId="49" applyNumberFormat="1" applyFill="1" applyProtection="1">
      <alignment horizontal="center" vertical="top" shrinkToFit="1"/>
      <protection locked="0"/>
    </xf>
    <xf numFmtId="0" fontId="23" fillId="28" borderId="0" xfId="0" applyFont="1" applyFill="1" applyAlignment="1">
      <alignment/>
    </xf>
    <xf numFmtId="4" fontId="21" fillId="28" borderId="14" xfId="0" applyNumberFormat="1" applyFont="1" applyFill="1" applyBorder="1" applyAlignment="1">
      <alignment horizontal="center" vertical="center"/>
    </xf>
    <xf numFmtId="4" fontId="20" fillId="28" borderId="0" xfId="0" applyNumberFormat="1" applyFont="1" applyFill="1" applyAlignment="1">
      <alignment horizontal="center"/>
    </xf>
    <xf numFmtId="0" fontId="36" fillId="28" borderId="15" xfId="58" applyNumberFormat="1" applyFont="1" applyFill="1" applyBorder="1" applyProtection="1">
      <alignment vertical="top" wrapText="1"/>
      <protection locked="0"/>
    </xf>
    <xf numFmtId="0" fontId="34" fillId="28" borderId="15" xfId="58" applyNumberFormat="1" applyFont="1" applyFill="1" applyBorder="1" applyProtection="1">
      <alignment vertical="top" wrapText="1"/>
      <protection locked="0"/>
    </xf>
    <xf numFmtId="0" fontId="36" fillId="28" borderId="15" xfId="58" applyNumberFormat="1" applyFill="1" applyBorder="1" applyProtection="1">
      <alignment vertical="top" wrapText="1"/>
      <protection locked="0"/>
    </xf>
    <xf numFmtId="4" fontId="37" fillId="28" borderId="16" xfId="59" applyFont="1" applyFill="1" applyBorder="1" applyProtection="1">
      <alignment horizontal="right" vertical="top" shrinkToFit="1"/>
      <protection/>
    </xf>
    <xf numFmtId="4" fontId="34" fillId="28" borderId="16" xfId="59" applyFont="1" applyFill="1" applyBorder="1" applyProtection="1">
      <alignment horizontal="right" vertical="top" shrinkToFit="1"/>
      <protection/>
    </xf>
    <xf numFmtId="4" fontId="34" fillId="28" borderId="14" xfId="59" applyFont="1" applyFill="1" applyBorder="1" applyProtection="1">
      <alignment horizontal="right" vertical="top" shrinkToFit="1"/>
      <protection/>
    </xf>
    <xf numFmtId="4" fontId="37" fillId="0" borderId="14" xfId="57" applyNumberFormat="1" applyFont="1" applyBorder="1" applyAlignment="1" applyProtection="1">
      <alignment horizontal="right" vertical="top" shrinkToFit="1"/>
      <protection/>
    </xf>
    <xf numFmtId="4" fontId="34" fillId="0" borderId="14" xfId="57" applyNumberFormat="1" applyBorder="1" applyAlignment="1" applyProtection="1">
      <alignment horizontal="right" vertical="top" shrinkToFit="1"/>
      <protection/>
    </xf>
    <xf numFmtId="4" fontId="34" fillId="28" borderId="14" xfId="59" applyNumberFormat="1" applyFont="1" applyFill="1" applyBorder="1" applyProtection="1">
      <alignment horizontal="right" vertical="top" shrinkToFit="1"/>
      <protection/>
    </xf>
    <xf numFmtId="0" fontId="36" fillId="28" borderId="15" xfId="58" applyNumberFormat="1" applyFont="1" applyFill="1" applyBorder="1" applyAlignment="1" applyProtection="1">
      <alignment horizontal="left" vertical="top" wrapText="1"/>
      <protection locked="0"/>
    </xf>
    <xf numFmtId="0" fontId="34" fillId="28" borderId="15" xfId="58" applyNumberFormat="1" applyFont="1" applyFill="1" applyBorder="1" applyAlignment="1" applyProtection="1">
      <alignment horizontal="left" vertical="top" wrapText="1"/>
      <protection locked="0"/>
    </xf>
    <xf numFmtId="4" fontId="34" fillId="28" borderId="16" xfId="59" applyFont="1" applyFill="1" applyBorder="1" applyProtection="1">
      <alignment horizontal="right" vertical="top" shrinkToFit="1"/>
      <protection/>
    </xf>
    <xf numFmtId="4" fontId="37" fillId="28" borderId="14" xfId="59" applyNumberFormat="1" applyFont="1" applyFill="1" applyBorder="1" applyProtection="1">
      <alignment horizontal="right" vertical="top" shrinkToFit="1"/>
      <protection/>
    </xf>
    <xf numFmtId="4" fontId="34" fillId="28" borderId="17" xfId="59" applyFont="1" applyFill="1" applyBorder="1" applyProtection="1">
      <alignment horizontal="right" vertical="top" shrinkToFit="1"/>
      <protection/>
    </xf>
    <xf numFmtId="4" fontId="42" fillId="28" borderId="14" xfId="57" applyNumberFormat="1" applyFont="1" applyFill="1" applyBorder="1" applyAlignment="1" applyProtection="1">
      <alignment horizontal="right" vertical="top" shrinkToFit="1"/>
      <protection/>
    </xf>
    <xf numFmtId="4" fontId="43" fillId="28" borderId="14" xfId="57" applyNumberFormat="1" applyFont="1" applyFill="1" applyBorder="1" applyAlignment="1" applyProtection="1">
      <alignment horizontal="right" vertical="top" shrinkToFit="1"/>
      <protection/>
    </xf>
    <xf numFmtId="0" fontId="21" fillId="28" borderId="18" xfId="0" applyFont="1" applyFill="1" applyBorder="1" applyAlignment="1">
      <alignment horizontal="left" vertical="center"/>
    </xf>
    <xf numFmtId="0" fontId="21" fillId="28" borderId="19" xfId="0" applyFont="1" applyFill="1" applyBorder="1" applyAlignment="1">
      <alignment horizontal="left" vertical="center"/>
    </xf>
    <xf numFmtId="0" fontId="2" fillId="28" borderId="0" xfId="0" applyFont="1" applyFill="1" applyAlignment="1">
      <alignment horizontal="center" wrapText="1"/>
    </xf>
    <xf numFmtId="0" fontId="20" fillId="28" borderId="0" xfId="0" applyFont="1" applyFill="1" applyAlignment="1">
      <alignment horizontal="right"/>
    </xf>
  </cellXfs>
  <cellStyles count="8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dtrow" xfId="35"/>
    <cellStyle name="style0" xfId="36"/>
    <cellStyle name="td" xfId="37"/>
    <cellStyle name="tr" xfId="38"/>
    <cellStyle name="xl21" xfId="39"/>
    <cellStyle name="xl22" xfId="40"/>
    <cellStyle name="xl23" xfId="41"/>
    <cellStyle name="xl24" xfId="42"/>
    <cellStyle name="xl25" xfId="43"/>
    <cellStyle name="xl26" xfId="44"/>
    <cellStyle name="xl27" xfId="45"/>
    <cellStyle name="xl28" xfId="46"/>
    <cellStyle name="xl29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xl63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Currency" xfId="75"/>
    <cellStyle name="Currency [0]" xfId="76"/>
    <cellStyle name="Заголовок 1" xfId="77"/>
    <cellStyle name="Заголовок 2" xfId="78"/>
    <cellStyle name="Заголовок 3" xfId="79"/>
    <cellStyle name="Заголовок 4" xfId="80"/>
    <cellStyle name="Итог" xfId="81"/>
    <cellStyle name="Контрольная ячейка" xfId="82"/>
    <cellStyle name="Название" xfId="83"/>
    <cellStyle name="Нейтральный" xfId="84"/>
    <cellStyle name="Обычный 2" xfId="85"/>
    <cellStyle name="Обычный 3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L65"/>
  <sheetViews>
    <sheetView tabSelected="1" zoomScalePageLayoutView="0" workbookViewId="0" topLeftCell="A8">
      <selection activeCell="A8" sqref="A8:K8"/>
    </sheetView>
  </sheetViews>
  <sheetFormatPr defaultColWidth="9.00390625" defaultRowHeight="16.5" customHeight="1"/>
  <cols>
    <col min="1" max="1" width="9.00390625" style="9" customWidth="1"/>
    <col min="2" max="2" width="40.125" style="9" customWidth="1"/>
    <col min="3" max="3" width="15.25390625" style="13" customWidth="1"/>
    <col min="4" max="4" width="14.75390625" style="13" customWidth="1"/>
    <col min="5" max="10" width="15.25390625" style="13" customWidth="1"/>
    <col min="11" max="11" width="11.875" style="13" customWidth="1"/>
    <col min="12" max="12" width="9.125" style="9" customWidth="1"/>
    <col min="13" max="13" width="11.375" style="1" bestFit="1" customWidth="1"/>
    <col min="14" max="16384" width="9.125" style="1" customWidth="1"/>
  </cols>
  <sheetData>
    <row r="1" spans="2:11" ht="9.75" customHeight="1" hidden="1">
      <c r="B1" s="46"/>
      <c r="C1" s="46"/>
      <c r="D1" s="11"/>
      <c r="E1" s="9"/>
      <c r="F1" s="9"/>
      <c r="G1" s="9"/>
      <c r="H1" s="9"/>
      <c r="I1" s="9"/>
      <c r="J1" s="9"/>
      <c r="K1" s="9"/>
    </row>
    <row r="2" spans="2:11" ht="16.5" customHeight="1" hidden="1">
      <c r="B2" s="46"/>
      <c r="C2" s="46"/>
      <c r="D2" s="11"/>
      <c r="E2" s="9"/>
      <c r="F2" s="9"/>
      <c r="G2" s="9"/>
      <c r="H2" s="9"/>
      <c r="I2" s="9"/>
      <c r="J2" s="9"/>
      <c r="K2" s="9"/>
    </row>
    <row r="3" spans="2:11" ht="0.75" customHeight="1" hidden="1">
      <c r="B3" s="46"/>
      <c r="C3" s="46"/>
      <c r="D3" s="11"/>
      <c r="E3" s="9"/>
      <c r="F3" s="9"/>
      <c r="G3" s="9"/>
      <c r="H3" s="9"/>
      <c r="I3" s="9"/>
      <c r="J3" s="9"/>
      <c r="K3" s="9"/>
    </row>
    <row r="4" spans="2:11" ht="16.5" customHeight="1" hidden="1">
      <c r="B4" s="46"/>
      <c r="C4" s="46"/>
      <c r="D4" s="11"/>
      <c r="E4" s="9"/>
      <c r="F4" s="9"/>
      <c r="G4" s="9"/>
      <c r="H4" s="9"/>
      <c r="I4" s="9"/>
      <c r="J4" s="9"/>
      <c r="K4" s="9"/>
    </row>
    <row r="5" spans="2:11" ht="16.5" customHeight="1" hidden="1">
      <c r="B5" s="46"/>
      <c r="C5" s="46"/>
      <c r="D5" s="11"/>
      <c r="E5" s="9"/>
      <c r="F5" s="9"/>
      <c r="G5" s="9"/>
      <c r="H5" s="9"/>
      <c r="I5" s="9"/>
      <c r="J5" s="9"/>
      <c r="K5" s="9"/>
    </row>
    <row r="6" spans="2:11" ht="16.5" customHeight="1" hidden="1">
      <c r="B6" s="46"/>
      <c r="C6" s="46"/>
      <c r="D6" s="11"/>
      <c r="E6" s="9"/>
      <c r="F6" s="9"/>
      <c r="G6" s="9"/>
      <c r="H6" s="9"/>
      <c r="I6" s="9"/>
      <c r="J6" s="9"/>
      <c r="K6" s="9"/>
    </row>
    <row r="7" ht="16.5" customHeight="1" hidden="1">
      <c r="B7" s="12"/>
    </row>
    <row r="8" spans="1:11" ht="35.25" customHeight="1">
      <c r="A8" s="45" t="s">
        <v>106</v>
      </c>
      <c r="B8" s="45"/>
      <c r="C8" s="45"/>
      <c r="D8" s="45"/>
      <c r="E8" s="45"/>
      <c r="F8" s="45"/>
      <c r="G8" s="45"/>
      <c r="H8" s="45"/>
      <c r="I8" s="45"/>
      <c r="J8" s="45"/>
      <c r="K8" s="45"/>
    </row>
    <row r="9" spans="3:11" ht="16.5" customHeight="1">
      <c r="C9" s="14"/>
      <c r="D9" s="14"/>
      <c r="E9" s="14"/>
      <c r="F9" s="14"/>
      <c r="G9" s="14"/>
      <c r="H9" s="14"/>
      <c r="I9" s="14"/>
      <c r="J9" s="14"/>
      <c r="K9" s="14"/>
    </row>
    <row r="10" spans="1:12" s="5" customFormat="1" ht="65.25" customHeight="1">
      <c r="A10" s="15" t="s">
        <v>0</v>
      </c>
      <c r="B10" s="16" t="s">
        <v>1</v>
      </c>
      <c r="C10" s="17" t="s">
        <v>107</v>
      </c>
      <c r="D10" s="17" t="s">
        <v>108</v>
      </c>
      <c r="E10" s="4" t="s">
        <v>109</v>
      </c>
      <c r="F10" s="4" t="s">
        <v>105</v>
      </c>
      <c r="G10" s="4" t="s">
        <v>110</v>
      </c>
      <c r="H10" s="18" t="s">
        <v>87</v>
      </c>
      <c r="I10" s="18" t="s">
        <v>88</v>
      </c>
      <c r="J10" s="18" t="s">
        <v>89</v>
      </c>
      <c r="K10" s="18" t="s">
        <v>90</v>
      </c>
      <c r="L10" s="19"/>
    </row>
    <row r="11" spans="1:11" ht="12.75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0"/>
      <c r="G11" s="20"/>
      <c r="H11" s="20"/>
      <c r="I11" s="20"/>
      <c r="J11" s="20"/>
      <c r="K11" s="20">
        <v>6</v>
      </c>
    </row>
    <row r="12" spans="1:11" ht="13.5">
      <c r="A12" s="6" t="s">
        <v>3</v>
      </c>
      <c r="B12" s="27" t="s">
        <v>2</v>
      </c>
      <c r="C12" s="33">
        <v>60996212.33</v>
      </c>
      <c r="D12" s="42">
        <v>67326124.21</v>
      </c>
      <c r="E12" s="30">
        <v>69021030.65</v>
      </c>
      <c r="F12" s="7">
        <v>67077600.64</v>
      </c>
      <c r="G12" s="7">
        <v>66899425.64</v>
      </c>
      <c r="H12" s="8">
        <f aca="true" t="shared" si="0" ref="H12:K13">D12/C12-1</f>
        <v>0.10377549093956984</v>
      </c>
      <c r="I12" s="8">
        <f t="shared" si="0"/>
        <v>0.02517457316736893</v>
      </c>
      <c r="J12" s="8">
        <f t="shared" si="0"/>
        <v>-0.028157070268263307</v>
      </c>
      <c r="K12" s="8">
        <f t="shared" si="0"/>
        <v>-0.002656251838169532</v>
      </c>
    </row>
    <row r="13" spans="1:11" ht="38.25">
      <c r="A13" s="10" t="s">
        <v>5</v>
      </c>
      <c r="B13" s="28" t="s">
        <v>4</v>
      </c>
      <c r="C13" s="34">
        <v>500446.59</v>
      </c>
      <c r="D13" s="41">
        <v>2380693.24</v>
      </c>
      <c r="E13" s="31">
        <v>2413904.04</v>
      </c>
      <c r="F13" s="21">
        <v>2413904.04</v>
      </c>
      <c r="G13" s="21">
        <v>2413904.04</v>
      </c>
      <c r="H13" s="22">
        <f>D13/C13-1</f>
        <v>3.757137499927815</v>
      </c>
      <c r="I13" s="22">
        <f t="shared" si="0"/>
        <v>0.013950054312751314</v>
      </c>
      <c r="J13" s="22">
        <f t="shared" si="0"/>
        <v>0</v>
      </c>
      <c r="K13" s="22">
        <f t="shared" si="0"/>
        <v>0</v>
      </c>
    </row>
    <row r="14" spans="1:11" ht="63.75">
      <c r="A14" s="10" t="s">
        <v>7</v>
      </c>
      <c r="B14" s="28" t="s">
        <v>6</v>
      </c>
      <c r="C14" s="34">
        <v>5714981.53</v>
      </c>
      <c r="D14" s="41">
        <v>6640367.13</v>
      </c>
      <c r="E14" s="31">
        <v>6440622</v>
      </c>
      <c r="F14" s="21">
        <v>6440622</v>
      </c>
      <c r="G14" s="21">
        <v>6440622</v>
      </c>
      <c r="H14" s="22">
        <f aca="true" t="shared" si="1" ref="H14:H61">D14/C14-1</f>
        <v>0.16192276302947195</v>
      </c>
      <c r="I14" s="22">
        <f aca="true" t="shared" si="2" ref="I14:I61">E14/D14-1</f>
        <v>-0.030080434724397476</v>
      </c>
      <c r="J14" s="22">
        <f aca="true" t="shared" si="3" ref="J14:J61">F14/E14-1</f>
        <v>0</v>
      </c>
      <c r="K14" s="22">
        <f aca="true" t="shared" si="4" ref="K14:K61">G14/F14-1</f>
        <v>0</v>
      </c>
    </row>
    <row r="15" spans="1:11" ht="24.75" customHeight="1">
      <c r="A15" s="10" t="s">
        <v>9</v>
      </c>
      <c r="B15" s="28" t="s">
        <v>8</v>
      </c>
      <c r="C15" s="34">
        <v>34397534.82</v>
      </c>
      <c r="D15" s="41">
        <v>33793972.37</v>
      </c>
      <c r="E15" s="31">
        <v>33786473.96</v>
      </c>
      <c r="F15" s="21">
        <v>337864723.96</v>
      </c>
      <c r="G15" s="21">
        <v>33786473.96</v>
      </c>
      <c r="H15" s="22">
        <f t="shared" si="1"/>
        <v>-0.0175466774918146</v>
      </c>
      <c r="I15" s="22">
        <f t="shared" si="2"/>
        <v>-0.0002218860191367522</v>
      </c>
      <c r="J15" s="22">
        <f t="shared" si="3"/>
        <v>8.99999953709286</v>
      </c>
      <c r="K15" s="22">
        <f t="shared" si="4"/>
        <v>-0.8999999953709283</v>
      </c>
    </row>
    <row r="16" spans="1:11" ht="12.75">
      <c r="A16" s="10" t="s">
        <v>80</v>
      </c>
      <c r="B16" s="28" t="s">
        <v>83</v>
      </c>
      <c r="C16" s="35">
        <v>0</v>
      </c>
      <c r="D16" s="41">
        <v>3302.5</v>
      </c>
      <c r="E16" s="31">
        <v>1464.32</v>
      </c>
      <c r="F16" s="21">
        <v>1526</v>
      </c>
      <c r="G16" s="21">
        <v>1600</v>
      </c>
      <c r="H16" s="22" t="e">
        <f t="shared" si="1"/>
        <v>#DIV/0!</v>
      </c>
      <c r="I16" s="22">
        <v>0</v>
      </c>
      <c r="J16" s="22">
        <v>0</v>
      </c>
      <c r="K16" s="22">
        <v>0</v>
      </c>
    </row>
    <row r="17" spans="1:11" ht="43.5" customHeight="1">
      <c r="A17" s="10" t="s">
        <v>11</v>
      </c>
      <c r="B17" s="28" t="s">
        <v>10</v>
      </c>
      <c r="C17" s="35">
        <v>0</v>
      </c>
      <c r="D17" s="32">
        <v>0</v>
      </c>
      <c r="E17" s="31">
        <v>0</v>
      </c>
      <c r="F17" s="21">
        <v>0</v>
      </c>
      <c r="G17" s="21">
        <v>0</v>
      </c>
      <c r="H17" s="22" t="e">
        <f t="shared" si="1"/>
        <v>#DIV/0!</v>
      </c>
      <c r="I17" s="22" t="e">
        <f t="shared" si="2"/>
        <v>#DIV/0!</v>
      </c>
      <c r="J17" s="22" t="e">
        <f t="shared" si="3"/>
        <v>#DIV/0!</v>
      </c>
      <c r="K17" s="22" t="e">
        <f t="shared" si="4"/>
        <v>#DIV/0!</v>
      </c>
    </row>
    <row r="18" spans="1:11" ht="25.5">
      <c r="A18" s="10" t="s">
        <v>81</v>
      </c>
      <c r="B18" s="28" t="s">
        <v>84</v>
      </c>
      <c r="C18" s="34">
        <v>500000</v>
      </c>
      <c r="D18" s="40">
        <v>0</v>
      </c>
      <c r="E18" s="21">
        <v>0</v>
      </c>
      <c r="F18" s="21">
        <v>0</v>
      </c>
      <c r="G18" s="21">
        <v>0</v>
      </c>
      <c r="H18" s="22">
        <f t="shared" si="1"/>
        <v>-1</v>
      </c>
      <c r="I18" s="22" t="e">
        <f t="shared" si="2"/>
        <v>#DIV/0!</v>
      </c>
      <c r="J18" s="22" t="e">
        <f t="shared" si="3"/>
        <v>#DIV/0!</v>
      </c>
      <c r="K18" s="22">
        <v>0</v>
      </c>
    </row>
    <row r="19" spans="1:11" ht="12.75">
      <c r="A19" s="10" t="s">
        <v>13</v>
      </c>
      <c r="B19" s="28" t="s">
        <v>12</v>
      </c>
      <c r="C19" s="34">
        <v>0</v>
      </c>
      <c r="D19" s="31">
        <v>1000000</v>
      </c>
      <c r="E19" s="21">
        <v>1000000</v>
      </c>
      <c r="F19" s="21">
        <v>1000000</v>
      </c>
      <c r="G19" s="21">
        <v>1000000</v>
      </c>
      <c r="H19" s="22">
        <v>0</v>
      </c>
      <c r="I19" s="22">
        <f t="shared" si="2"/>
        <v>0</v>
      </c>
      <c r="J19" s="22">
        <f t="shared" si="3"/>
        <v>0</v>
      </c>
      <c r="K19" s="22">
        <f t="shared" si="4"/>
        <v>0</v>
      </c>
    </row>
    <row r="20" spans="1:11" ht="12.75">
      <c r="A20" s="10" t="s">
        <v>15</v>
      </c>
      <c r="B20" s="28" t="s">
        <v>14</v>
      </c>
      <c r="C20" s="34">
        <v>19883249.39</v>
      </c>
      <c r="D20" s="31">
        <v>23507788.97</v>
      </c>
      <c r="E20" s="21">
        <v>25378566.33</v>
      </c>
      <c r="F20" s="21">
        <v>23435074.64</v>
      </c>
      <c r="G20" s="21">
        <v>23256825.64</v>
      </c>
      <c r="H20" s="22">
        <f t="shared" si="1"/>
        <v>0.18229110890812983</v>
      </c>
      <c r="I20" s="22">
        <f t="shared" si="2"/>
        <v>0.07958117041068524</v>
      </c>
      <c r="J20" s="22">
        <f t="shared" si="3"/>
        <v>-0.07658004257327167</v>
      </c>
      <c r="K20" s="22">
        <f t="shared" si="4"/>
        <v>-0.007606077759008123</v>
      </c>
    </row>
    <row r="21" spans="1:11" ht="13.5">
      <c r="A21" s="6" t="s">
        <v>101</v>
      </c>
      <c r="B21" s="29" t="s">
        <v>102</v>
      </c>
      <c r="C21" s="33">
        <v>292400</v>
      </c>
      <c r="D21" s="30">
        <v>375400</v>
      </c>
      <c r="E21" s="7">
        <v>401600</v>
      </c>
      <c r="F21" s="7">
        <v>401600</v>
      </c>
      <c r="G21" s="7">
        <v>401600</v>
      </c>
      <c r="H21" s="8">
        <f aca="true" t="shared" si="5" ref="H21:K22">D21/C21-1</f>
        <v>0.283857729138167</v>
      </c>
      <c r="I21" s="8">
        <f t="shared" si="5"/>
        <v>0.06979222163026111</v>
      </c>
      <c r="J21" s="8">
        <f t="shared" si="5"/>
        <v>0</v>
      </c>
      <c r="K21" s="8">
        <f t="shared" si="5"/>
        <v>0</v>
      </c>
    </row>
    <row r="22" spans="1:11" ht="25.5">
      <c r="A22" s="10" t="s">
        <v>103</v>
      </c>
      <c r="B22" s="28" t="s">
        <v>104</v>
      </c>
      <c r="C22" s="34">
        <v>292400</v>
      </c>
      <c r="D22" s="31">
        <v>375400</v>
      </c>
      <c r="E22" s="21">
        <v>401600</v>
      </c>
      <c r="F22" s="21">
        <v>401600</v>
      </c>
      <c r="G22" s="21">
        <v>401600</v>
      </c>
      <c r="H22" s="22">
        <f t="shared" si="5"/>
        <v>0.283857729138167</v>
      </c>
      <c r="I22" s="22">
        <f t="shared" si="5"/>
        <v>0.06979222163026111</v>
      </c>
      <c r="J22" s="22">
        <f t="shared" si="5"/>
        <v>0</v>
      </c>
      <c r="K22" s="22">
        <f t="shared" si="5"/>
        <v>0</v>
      </c>
    </row>
    <row r="23" spans="1:11" ht="38.25">
      <c r="A23" s="6" t="s">
        <v>17</v>
      </c>
      <c r="B23" s="29" t="s">
        <v>16</v>
      </c>
      <c r="C23" s="33">
        <v>14817561.99</v>
      </c>
      <c r="D23" s="30">
        <v>16470115.52</v>
      </c>
      <c r="E23" s="7">
        <v>18020482.23</v>
      </c>
      <c r="F23" s="7">
        <v>16889559.23</v>
      </c>
      <c r="G23" s="7">
        <v>16976099.23</v>
      </c>
      <c r="H23" s="8">
        <f t="shared" si="1"/>
        <v>0.11152668239992969</v>
      </c>
      <c r="I23" s="8">
        <f t="shared" si="2"/>
        <v>0.09413210903817637</v>
      </c>
      <c r="J23" s="8">
        <f t="shared" si="3"/>
        <v>-0.06275764352838853</v>
      </c>
      <c r="K23" s="8">
        <f t="shared" si="4"/>
        <v>0.005123875574342129</v>
      </c>
    </row>
    <row r="24" spans="1:11" ht="12.75">
      <c r="A24" s="10" t="s">
        <v>19</v>
      </c>
      <c r="B24" s="28" t="s">
        <v>18</v>
      </c>
      <c r="C24" s="34">
        <v>650500</v>
      </c>
      <c r="D24" s="31">
        <v>557860.8</v>
      </c>
      <c r="E24" s="21">
        <v>756367</v>
      </c>
      <c r="F24" s="21">
        <v>721084</v>
      </c>
      <c r="G24" s="21">
        <v>807624</v>
      </c>
      <c r="H24" s="22">
        <f t="shared" si="1"/>
        <v>-0.1424122982321291</v>
      </c>
      <c r="I24" s="22">
        <f t="shared" si="2"/>
        <v>0.35583464548862365</v>
      </c>
      <c r="J24" s="22">
        <f t="shared" si="3"/>
        <v>-0.04664798966639205</v>
      </c>
      <c r="K24" s="22">
        <f t="shared" si="4"/>
        <v>0.1200137570657509</v>
      </c>
    </row>
    <row r="25" spans="1:11" ht="26.25" customHeight="1">
      <c r="A25" s="10" t="s">
        <v>21</v>
      </c>
      <c r="B25" s="28" t="s">
        <v>20</v>
      </c>
      <c r="C25" s="34">
        <v>13995516.49</v>
      </c>
      <c r="D25" s="31">
        <v>15666254.72</v>
      </c>
      <c r="E25" s="21">
        <v>17018115.23</v>
      </c>
      <c r="F25" s="21">
        <v>15922475.23</v>
      </c>
      <c r="G25" s="21">
        <v>15922475.23</v>
      </c>
      <c r="H25" s="22">
        <f t="shared" si="1"/>
        <v>0.11937667546558695</v>
      </c>
      <c r="I25" s="22">
        <f t="shared" si="2"/>
        <v>0.08629123770560021</v>
      </c>
      <c r="J25" s="22">
        <f t="shared" si="3"/>
        <v>-0.0643808074626605</v>
      </c>
      <c r="K25" s="22">
        <f t="shared" si="4"/>
        <v>0</v>
      </c>
    </row>
    <row r="26" spans="1:11" ht="38.25">
      <c r="A26" s="10" t="s">
        <v>79</v>
      </c>
      <c r="B26" s="28" t="s">
        <v>78</v>
      </c>
      <c r="C26" s="34">
        <v>171545.5</v>
      </c>
      <c r="D26" s="31">
        <v>246000</v>
      </c>
      <c r="E26" s="21">
        <v>246000</v>
      </c>
      <c r="F26" s="21">
        <v>246000</v>
      </c>
      <c r="G26" s="21">
        <v>246000</v>
      </c>
      <c r="H26" s="22">
        <f t="shared" si="1"/>
        <v>0.43402187757766897</v>
      </c>
      <c r="I26" s="22">
        <v>0</v>
      </c>
      <c r="J26" s="22">
        <v>0</v>
      </c>
      <c r="K26" s="22">
        <v>0</v>
      </c>
    </row>
    <row r="27" spans="1:11" ht="13.5">
      <c r="A27" s="6" t="s">
        <v>23</v>
      </c>
      <c r="B27" s="29" t="s">
        <v>22</v>
      </c>
      <c r="C27" s="33">
        <v>9359212.35</v>
      </c>
      <c r="D27" s="30">
        <v>10823137.22</v>
      </c>
      <c r="E27" s="7">
        <v>12979256</v>
      </c>
      <c r="F27" s="7">
        <v>11084267</v>
      </c>
      <c r="G27" s="7">
        <v>11084931</v>
      </c>
      <c r="H27" s="8">
        <f t="shared" si="1"/>
        <v>0.15641539215637112</v>
      </c>
      <c r="I27" s="8">
        <f t="shared" si="2"/>
        <v>0.1992138449483687</v>
      </c>
      <c r="J27" s="8">
        <f t="shared" si="3"/>
        <v>-0.1460013578590329</v>
      </c>
      <c r="K27" s="8">
        <f t="shared" si="4"/>
        <v>5.990472802586133E-05</v>
      </c>
    </row>
    <row r="28" spans="1:11" ht="12.75">
      <c r="A28" s="10" t="s">
        <v>82</v>
      </c>
      <c r="B28" s="28" t="s">
        <v>85</v>
      </c>
      <c r="C28" s="34">
        <v>147720</v>
      </c>
      <c r="D28" s="31">
        <v>180384.8</v>
      </c>
      <c r="E28" s="21">
        <v>119678</v>
      </c>
      <c r="F28" s="21">
        <v>120398</v>
      </c>
      <c r="G28" s="21">
        <v>120958</v>
      </c>
      <c r="H28" s="22">
        <f t="shared" si="1"/>
        <v>0.22112645545626863</v>
      </c>
      <c r="I28" s="22">
        <f t="shared" si="2"/>
        <v>-0.33654055108856173</v>
      </c>
      <c r="J28" s="22">
        <f t="shared" si="3"/>
        <v>0.006016143317903122</v>
      </c>
      <c r="K28" s="22">
        <f t="shared" si="4"/>
        <v>0.004651240053821448</v>
      </c>
    </row>
    <row r="29" spans="1:11" ht="12.75">
      <c r="A29" s="10" t="s">
        <v>25</v>
      </c>
      <c r="B29" s="28" t="s">
        <v>24</v>
      </c>
      <c r="C29" s="34">
        <v>9060213.7</v>
      </c>
      <c r="D29" s="31">
        <v>10379280</v>
      </c>
      <c r="E29" s="21">
        <v>10601320</v>
      </c>
      <c r="F29" s="21">
        <v>10601320</v>
      </c>
      <c r="G29" s="21">
        <v>10601320</v>
      </c>
      <c r="H29" s="22">
        <f t="shared" si="1"/>
        <v>0.1455888728099206</v>
      </c>
      <c r="I29" s="22">
        <f t="shared" si="2"/>
        <v>0.021392620682744834</v>
      </c>
      <c r="J29" s="22">
        <f t="shared" si="3"/>
        <v>0</v>
      </c>
      <c r="K29" s="22">
        <f t="shared" si="4"/>
        <v>0</v>
      </c>
    </row>
    <row r="30" spans="1:12" ht="12.75">
      <c r="A30" s="10" t="s">
        <v>27</v>
      </c>
      <c r="B30" s="28" t="s">
        <v>26</v>
      </c>
      <c r="C30" s="34">
        <v>13715.55</v>
      </c>
      <c r="D30" s="31">
        <v>14264.17</v>
      </c>
      <c r="E30" s="21">
        <v>14835</v>
      </c>
      <c r="F30" s="21">
        <v>14835</v>
      </c>
      <c r="G30" s="21">
        <v>14835</v>
      </c>
      <c r="H30" s="22">
        <f t="shared" si="1"/>
        <v>0.03999985418010943</v>
      </c>
      <c r="I30" s="22">
        <f t="shared" si="2"/>
        <v>0.04001845182720065</v>
      </c>
      <c r="J30" s="22">
        <f t="shared" si="3"/>
        <v>0</v>
      </c>
      <c r="K30" s="22">
        <f t="shared" si="4"/>
        <v>0</v>
      </c>
      <c r="L30" s="11"/>
    </row>
    <row r="31" spans="1:11" ht="25.5">
      <c r="A31" s="10" t="s">
        <v>29</v>
      </c>
      <c r="B31" s="28" t="s">
        <v>28</v>
      </c>
      <c r="C31" s="34">
        <v>137563.1</v>
      </c>
      <c r="D31" s="31">
        <v>249208.25</v>
      </c>
      <c r="E31" s="21">
        <v>2243423</v>
      </c>
      <c r="F31" s="21">
        <v>347714</v>
      </c>
      <c r="G31" s="21">
        <v>347818</v>
      </c>
      <c r="H31" s="22">
        <f t="shared" si="1"/>
        <v>0.8115922801972331</v>
      </c>
      <c r="I31" s="22">
        <f t="shared" si="2"/>
        <v>8.002201973650552</v>
      </c>
      <c r="J31" s="22">
        <f t="shared" si="3"/>
        <v>-0.8450073838059073</v>
      </c>
      <c r="K31" s="22">
        <f t="shared" si="4"/>
        <v>0.0002990963838096494</v>
      </c>
    </row>
    <row r="32" spans="1:12" s="3" customFormat="1" ht="25.5">
      <c r="A32" s="6" t="s">
        <v>31</v>
      </c>
      <c r="B32" s="29" t="s">
        <v>30</v>
      </c>
      <c r="C32" s="33">
        <v>50029425.19</v>
      </c>
      <c r="D32" s="30">
        <v>77921544.65</v>
      </c>
      <c r="E32" s="7">
        <v>67358795.39</v>
      </c>
      <c r="F32" s="7">
        <v>63269078.9</v>
      </c>
      <c r="G32" s="7">
        <v>62073201.75</v>
      </c>
      <c r="H32" s="8">
        <f t="shared" si="1"/>
        <v>0.5575142899218268</v>
      </c>
      <c r="I32" s="8">
        <f t="shared" si="2"/>
        <v>-0.1355562098703854</v>
      </c>
      <c r="J32" s="8">
        <f t="shared" si="3"/>
        <v>-0.060715404221839075</v>
      </c>
      <c r="K32" s="8">
        <f t="shared" si="4"/>
        <v>-0.01890144713328512</v>
      </c>
      <c r="L32" s="9"/>
    </row>
    <row r="33" spans="1:12" s="3" customFormat="1" ht="12.75">
      <c r="A33" s="23" t="s">
        <v>33</v>
      </c>
      <c r="B33" s="28" t="s">
        <v>32</v>
      </c>
      <c r="C33" s="34">
        <v>7260803.18</v>
      </c>
      <c r="D33" s="31">
        <v>10496344.02</v>
      </c>
      <c r="E33" s="21">
        <v>8870011.2</v>
      </c>
      <c r="F33" s="21">
        <v>8870011.2</v>
      </c>
      <c r="G33" s="21">
        <v>8870011.2</v>
      </c>
      <c r="H33" s="22">
        <f t="shared" si="1"/>
        <v>0.4456174833264108</v>
      </c>
      <c r="I33" s="22">
        <f t="shared" si="2"/>
        <v>-0.1549427893084625</v>
      </c>
      <c r="J33" s="22">
        <f t="shared" si="3"/>
        <v>0</v>
      </c>
      <c r="K33" s="22">
        <f t="shared" si="4"/>
        <v>0</v>
      </c>
      <c r="L33" s="9"/>
    </row>
    <row r="34" spans="1:11" ht="12.75">
      <c r="A34" s="23" t="s">
        <v>35</v>
      </c>
      <c r="B34" s="28" t="s">
        <v>34</v>
      </c>
      <c r="C34" s="34">
        <v>4143951.78</v>
      </c>
      <c r="D34" s="31">
        <v>6806570.37</v>
      </c>
      <c r="E34" s="21">
        <v>8144350</v>
      </c>
      <c r="F34" s="21">
        <v>4033760</v>
      </c>
      <c r="G34" s="21">
        <v>4033760</v>
      </c>
      <c r="H34" s="22">
        <f t="shared" si="1"/>
        <v>0.6425312675814969</v>
      </c>
      <c r="I34" s="22">
        <f t="shared" si="2"/>
        <v>0.19654239319941103</v>
      </c>
      <c r="J34" s="22">
        <f t="shared" si="3"/>
        <v>-0.5047167668383603</v>
      </c>
      <c r="K34" s="22">
        <f t="shared" si="4"/>
        <v>0</v>
      </c>
    </row>
    <row r="35" spans="1:11" ht="12.75">
      <c r="A35" s="23" t="s">
        <v>37</v>
      </c>
      <c r="B35" s="28" t="s">
        <v>36</v>
      </c>
      <c r="C35" s="34">
        <v>5911057.5</v>
      </c>
      <c r="D35" s="31">
        <v>9214654</v>
      </c>
      <c r="E35" s="21">
        <v>8033080</v>
      </c>
      <c r="F35" s="21">
        <v>5984536.84</v>
      </c>
      <c r="G35" s="21">
        <v>4789273.69</v>
      </c>
      <c r="H35" s="22">
        <f t="shared" si="1"/>
        <v>0.558884175970205</v>
      </c>
      <c r="I35" s="22">
        <f t="shared" si="2"/>
        <v>-0.12822771207687234</v>
      </c>
      <c r="J35" s="22">
        <f t="shared" si="3"/>
        <v>-0.25501341453091464</v>
      </c>
      <c r="K35" s="22">
        <f t="shared" si="4"/>
        <v>-0.19972525559722332</v>
      </c>
    </row>
    <row r="36" spans="1:11" ht="25.5">
      <c r="A36" s="23" t="s">
        <v>39</v>
      </c>
      <c r="B36" s="28" t="s">
        <v>38</v>
      </c>
      <c r="C36" s="34">
        <v>32713612.73</v>
      </c>
      <c r="D36" s="31">
        <v>51403976.26</v>
      </c>
      <c r="E36" s="21">
        <v>42311354.19</v>
      </c>
      <c r="F36" s="21">
        <v>44630770.86</v>
      </c>
      <c r="G36" s="21">
        <v>44630156.86</v>
      </c>
      <c r="H36" s="22">
        <f t="shared" si="1"/>
        <v>0.571332909154971</v>
      </c>
      <c r="I36" s="22">
        <f t="shared" si="2"/>
        <v>-0.17688557834533558</v>
      </c>
      <c r="J36" s="22">
        <f t="shared" si="3"/>
        <v>0.05481783115672956</v>
      </c>
      <c r="K36" s="22">
        <f t="shared" si="4"/>
        <v>-1.3757324558105744E-05</v>
      </c>
    </row>
    <row r="37" spans="1:11" ht="13.5">
      <c r="A37" s="6" t="s">
        <v>41</v>
      </c>
      <c r="B37" s="29" t="s">
        <v>40</v>
      </c>
      <c r="C37" s="39">
        <v>0</v>
      </c>
      <c r="D37" s="30">
        <v>125529</v>
      </c>
      <c r="E37" s="7">
        <v>60000</v>
      </c>
      <c r="F37" s="7">
        <v>60000</v>
      </c>
      <c r="G37" s="7">
        <v>60000</v>
      </c>
      <c r="H37" s="8" t="e">
        <f t="shared" si="1"/>
        <v>#DIV/0!</v>
      </c>
      <c r="I37" s="8">
        <f t="shared" si="2"/>
        <v>-0.5220227995124633</v>
      </c>
      <c r="J37" s="8">
        <v>0</v>
      </c>
      <c r="K37" s="8">
        <v>0</v>
      </c>
    </row>
    <row r="38" spans="1:11" ht="25.5">
      <c r="A38" s="23" t="s">
        <v>43</v>
      </c>
      <c r="B38" s="28" t="s">
        <v>42</v>
      </c>
      <c r="C38" s="35">
        <v>0</v>
      </c>
      <c r="D38" s="31">
        <v>125529</v>
      </c>
      <c r="E38" s="21">
        <v>60000</v>
      </c>
      <c r="F38" s="21">
        <v>60000</v>
      </c>
      <c r="G38" s="21">
        <v>60000</v>
      </c>
      <c r="H38" s="22" t="e">
        <f t="shared" si="1"/>
        <v>#DIV/0!</v>
      </c>
      <c r="I38" s="22">
        <f t="shared" si="2"/>
        <v>-0.5220227995124633</v>
      </c>
      <c r="J38" s="22">
        <v>0</v>
      </c>
      <c r="K38" s="22">
        <v>0</v>
      </c>
    </row>
    <row r="39" spans="1:12" s="2" customFormat="1" ht="13.5">
      <c r="A39" s="6" t="s">
        <v>45</v>
      </c>
      <c r="B39" s="29" t="s">
        <v>44</v>
      </c>
      <c r="C39" s="33">
        <v>182190348.82</v>
      </c>
      <c r="D39" s="30">
        <v>212422977.34</v>
      </c>
      <c r="E39" s="7">
        <v>221704980.8</v>
      </c>
      <c r="F39" s="7">
        <v>219006609.19</v>
      </c>
      <c r="G39" s="7">
        <v>211135095.19</v>
      </c>
      <c r="H39" s="8">
        <f t="shared" si="1"/>
        <v>0.1659397916289691</v>
      </c>
      <c r="I39" s="8">
        <f t="shared" si="2"/>
        <v>0.043695854263182676</v>
      </c>
      <c r="J39" s="8">
        <f t="shared" si="3"/>
        <v>-0.012171001302105244</v>
      </c>
      <c r="K39" s="8">
        <f t="shared" si="4"/>
        <v>-0.03594190161252642</v>
      </c>
      <c r="L39" s="24"/>
    </row>
    <row r="40" spans="1:12" s="2" customFormat="1" ht="12.75">
      <c r="A40" s="23" t="s">
        <v>47</v>
      </c>
      <c r="B40" s="28" t="s">
        <v>46</v>
      </c>
      <c r="C40" s="34">
        <v>67333069.93</v>
      </c>
      <c r="D40" s="31">
        <v>84900687.75</v>
      </c>
      <c r="E40" s="21">
        <v>89459376.89</v>
      </c>
      <c r="F40" s="21">
        <v>89768309.63</v>
      </c>
      <c r="G40" s="21">
        <v>83378609.63</v>
      </c>
      <c r="H40" s="22">
        <f t="shared" si="1"/>
        <v>0.26090623579562644</v>
      </c>
      <c r="I40" s="22">
        <f t="shared" si="2"/>
        <v>0.05369437234034646</v>
      </c>
      <c r="J40" s="22">
        <f t="shared" si="3"/>
        <v>0.003453329888267076</v>
      </c>
      <c r="K40" s="22">
        <f t="shared" si="4"/>
        <v>-0.07117990776852734</v>
      </c>
      <c r="L40" s="24"/>
    </row>
    <row r="41" spans="1:12" s="2" customFormat="1" ht="12.75">
      <c r="A41" s="23" t="s">
        <v>49</v>
      </c>
      <c r="B41" s="28" t="s">
        <v>48</v>
      </c>
      <c r="C41" s="34">
        <v>79009706.12</v>
      </c>
      <c r="D41" s="31">
        <v>83992237.44</v>
      </c>
      <c r="E41" s="21">
        <v>89429948.86</v>
      </c>
      <c r="F41" s="21">
        <v>87204130.53</v>
      </c>
      <c r="G41" s="21">
        <v>85722206.53</v>
      </c>
      <c r="H41" s="22">
        <f t="shared" si="1"/>
        <v>0.06306226873483767</v>
      </c>
      <c r="I41" s="22">
        <f t="shared" si="2"/>
        <v>0.06474064253716838</v>
      </c>
      <c r="J41" s="22">
        <f t="shared" si="3"/>
        <v>-0.024888958993865118</v>
      </c>
      <c r="K41" s="22">
        <f t="shared" si="4"/>
        <v>-0.016993736317228558</v>
      </c>
      <c r="L41" s="24"/>
    </row>
    <row r="42" spans="1:12" s="2" customFormat="1" ht="12.75">
      <c r="A42" s="23" t="s">
        <v>91</v>
      </c>
      <c r="B42" s="28" t="s">
        <v>92</v>
      </c>
      <c r="C42" s="34">
        <v>23563714.57</v>
      </c>
      <c r="D42" s="31">
        <v>25447225.98</v>
      </c>
      <c r="E42" s="21">
        <v>26277824.59</v>
      </c>
      <c r="F42" s="21">
        <v>29997338.57</v>
      </c>
      <c r="G42" s="21">
        <v>29997448.57</v>
      </c>
      <c r="H42" s="22">
        <v>0</v>
      </c>
      <c r="I42" s="22">
        <f t="shared" si="2"/>
        <v>0.03264004534925724</v>
      </c>
      <c r="J42" s="22">
        <f t="shared" si="3"/>
        <v>0.1415457343990132</v>
      </c>
      <c r="K42" s="22">
        <f t="shared" si="4"/>
        <v>3.6669919813991925E-06</v>
      </c>
      <c r="L42" s="24"/>
    </row>
    <row r="43" spans="1:12" s="2" customFormat="1" ht="12.75">
      <c r="A43" s="23" t="s">
        <v>50</v>
      </c>
      <c r="B43" s="28" t="s">
        <v>86</v>
      </c>
      <c r="C43" s="34">
        <v>956050.67</v>
      </c>
      <c r="D43" s="31">
        <v>1062426.73</v>
      </c>
      <c r="E43" s="21">
        <v>1274215.25</v>
      </c>
      <c r="F43" s="21">
        <v>1196215.25</v>
      </c>
      <c r="G43" s="21">
        <v>1196215.25</v>
      </c>
      <c r="H43" s="22">
        <f t="shared" si="1"/>
        <v>0.11126613195093515</v>
      </c>
      <c r="I43" s="22">
        <f t="shared" si="2"/>
        <v>0.19934411853512013</v>
      </c>
      <c r="J43" s="22">
        <f t="shared" si="3"/>
        <v>-0.06121414729575714</v>
      </c>
      <c r="K43" s="22">
        <f t="shared" si="4"/>
        <v>0</v>
      </c>
      <c r="L43" s="24"/>
    </row>
    <row r="44" spans="1:11" ht="12.75">
      <c r="A44" s="23" t="s">
        <v>52</v>
      </c>
      <c r="B44" s="28" t="s">
        <v>51</v>
      </c>
      <c r="C44" s="34">
        <v>11327807.53</v>
      </c>
      <c r="D44" s="31">
        <v>17020399.14</v>
      </c>
      <c r="E44" s="21">
        <v>15263615.21</v>
      </c>
      <c r="F44" s="21">
        <v>10840615.21</v>
      </c>
      <c r="G44" s="21">
        <v>10840615.21</v>
      </c>
      <c r="H44" s="22">
        <f t="shared" si="1"/>
        <v>0.5025325152218578</v>
      </c>
      <c r="I44" s="22">
        <f t="shared" si="2"/>
        <v>-0.10321637674590978</v>
      </c>
      <c r="J44" s="22">
        <f t="shared" si="3"/>
        <v>-0.28977407639982034</v>
      </c>
      <c r="K44" s="22">
        <f t="shared" si="4"/>
        <v>0</v>
      </c>
    </row>
    <row r="45" spans="1:11" ht="13.5">
      <c r="A45" s="6" t="s">
        <v>54</v>
      </c>
      <c r="B45" s="27" t="s">
        <v>53</v>
      </c>
      <c r="C45" s="33">
        <v>7264716.67</v>
      </c>
      <c r="D45" s="30">
        <v>8380119.29</v>
      </c>
      <c r="E45" s="7">
        <v>8430375.94</v>
      </c>
      <c r="F45" s="7">
        <v>7124281.39</v>
      </c>
      <c r="G45" s="7">
        <v>7124281.39</v>
      </c>
      <c r="H45" s="8">
        <f t="shared" si="1"/>
        <v>0.1535369747599531</v>
      </c>
      <c r="I45" s="8">
        <f t="shared" si="2"/>
        <v>0.005997128234197291</v>
      </c>
      <c r="J45" s="8">
        <f t="shared" si="3"/>
        <v>-0.1549272012654752</v>
      </c>
      <c r="K45" s="8">
        <f t="shared" si="4"/>
        <v>0</v>
      </c>
    </row>
    <row r="46" spans="1:11" ht="12.75">
      <c r="A46" s="23" t="s">
        <v>56</v>
      </c>
      <c r="B46" s="28" t="s">
        <v>55</v>
      </c>
      <c r="C46" s="34">
        <v>7144716.67</v>
      </c>
      <c r="D46" s="31">
        <v>8380119.29</v>
      </c>
      <c r="E46" s="21">
        <v>8430375.94</v>
      </c>
      <c r="F46" s="21">
        <v>7124281.39</v>
      </c>
      <c r="G46" s="21">
        <v>7124281.39</v>
      </c>
      <c r="H46" s="22">
        <f t="shared" si="1"/>
        <v>0.1729113521306367</v>
      </c>
      <c r="I46" s="22">
        <f t="shared" si="2"/>
        <v>0.005997128234197291</v>
      </c>
      <c r="J46" s="22">
        <f t="shared" si="3"/>
        <v>-0.1549272012654752</v>
      </c>
      <c r="K46" s="22">
        <f t="shared" si="4"/>
        <v>0</v>
      </c>
    </row>
    <row r="47" spans="1:11" ht="25.5">
      <c r="A47" s="23" t="s">
        <v>93</v>
      </c>
      <c r="B47" s="28" t="s">
        <v>94</v>
      </c>
      <c r="C47" s="34">
        <v>120000</v>
      </c>
      <c r="D47" s="31">
        <v>0</v>
      </c>
      <c r="E47" s="21">
        <v>0</v>
      </c>
      <c r="F47" s="21">
        <v>0</v>
      </c>
      <c r="G47" s="21">
        <v>0</v>
      </c>
      <c r="H47" s="22">
        <f t="shared" si="1"/>
        <v>-1</v>
      </c>
      <c r="I47" s="22" t="e">
        <f t="shared" si="2"/>
        <v>#DIV/0!</v>
      </c>
      <c r="J47" s="22" t="e">
        <f t="shared" si="3"/>
        <v>#DIV/0!</v>
      </c>
      <c r="K47" s="22" t="e">
        <f t="shared" si="4"/>
        <v>#DIV/0!</v>
      </c>
    </row>
    <row r="48" spans="1:11" ht="13.5">
      <c r="A48" s="6" t="s">
        <v>97</v>
      </c>
      <c r="B48" s="36" t="s">
        <v>95</v>
      </c>
      <c r="C48" s="33">
        <v>60960</v>
      </c>
      <c r="D48" s="30">
        <v>0</v>
      </c>
      <c r="E48" s="7">
        <v>0</v>
      </c>
      <c r="F48" s="7">
        <v>0</v>
      </c>
      <c r="G48" s="7">
        <v>0</v>
      </c>
      <c r="H48" s="8">
        <f aca="true" t="shared" si="6" ref="H48:K49">D48/C48-1</f>
        <v>-1</v>
      </c>
      <c r="I48" s="8" t="e">
        <f t="shared" si="6"/>
        <v>#DIV/0!</v>
      </c>
      <c r="J48" s="8" t="e">
        <f t="shared" si="6"/>
        <v>#DIV/0!</v>
      </c>
      <c r="K48" s="8" t="e">
        <f t="shared" si="6"/>
        <v>#DIV/0!</v>
      </c>
    </row>
    <row r="49" spans="1:11" s="9" customFormat="1" ht="25.5">
      <c r="A49" s="10" t="s">
        <v>96</v>
      </c>
      <c r="B49" s="37" t="s">
        <v>98</v>
      </c>
      <c r="C49" s="34">
        <v>60960</v>
      </c>
      <c r="D49" s="38">
        <v>0</v>
      </c>
      <c r="E49" s="7">
        <v>0</v>
      </c>
      <c r="F49" s="7">
        <v>0</v>
      </c>
      <c r="G49" s="7">
        <v>0</v>
      </c>
      <c r="H49" s="8">
        <f t="shared" si="6"/>
        <v>-1</v>
      </c>
      <c r="I49" s="8" t="e">
        <f t="shared" si="6"/>
        <v>#DIV/0!</v>
      </c>
      <c r="J49" s="8" t="e">
        <f t="shared" si="6"/>
        <v>#DIV/0!</v>
      </c>
      <c r="K49" s="8" t="e">
        <f t="shared" si="6"/>
        <v>#DIV/0!</v>
      </c>
    </row>
    <row r="50" spans="1:11" ht="13.5">
      <c r="A50" s="6" t="s">
        <v>58</v>
      </c>
      <c r="B50" s="27" t="s">
        <v>57</v>
      </c>
      <c r="C50" s="33">
        <v>18488298.06</v>
      </c>
      <c r="D50" s="30">
        <v>20762666.88</v>
      </c>
      <c r="E50" s="7">
        <v>20568400</v>
      </c>
      <c r="F50" s="7">
        <v>20270000</v>
      </c>
      <c r="G50" s="7">
        <v>19878900</v>
      </c>
      <c r="H50" s="8">
        <f t="shared" si="1"/>
        <v>0.1230166677656861</v>
      </c>
      <c r="I50" s="8">
        <f t="shared" si="2"/>
        <v>-0.009356547553490357</v>
      </c>
      <c r="J50" s="8">
        <f t="shared" si="3"/>
        <v>-0.014507691410124313</v>
      </c>
      <c r="K50" s="8">
        <f t="shared" si="4"/>
        <v>-0.01929452392698572</v>
      </c>
    </row>
    <row r="51" spans="1:11" ht="12.75">
      <c r="A51" s="23" t="s">
        <v>60</v>
      </c>
      <c r="B51" s="28" t="s">
        <v>59</v>
      </c>
      <c r="C51" s="34">
        <v>111059.44</v>
      </c>
      <c r="D51" s="31">
        <v>112166.88</v>
      </c>
      <c r="E51" s="21">
        <v>115000</v>
      </c>
      <c r="F51" s="21">
        <v>131000</v>
      </c>
      <c r="G51" s="21">
        <v>131000</v>
      </c>
      <c r="H51" s="22">
        <f t="shared" si="1"/>
        <v>0.009971597191557935</v>
      </c>
      <c r="I51" s="22">
        <f t="shared" si="2"/>
        <v>0.025258079746891315</v>
      </c>
      <c r="J51" s="22">
        <f t="shared" si="3"/>
        <v>0.13913043478260878</v>
      </c>
      <c r="K51" s="22">
        <f t="shared" si="4"/>
        <v>0</v>
      </c>
    </row>
    <row r="52" spans="1:11" ht="12.75">
      <c r="A52" s="23" t="s">
        <v>62</v>
      </c>
      <c r="B52" s="28" t="s">
        <v>61</v>
      </c>
      <c r="C52" s="34">
        <v>10840320.35</v>
      </c>
      <c r="D52" s="31">
        <v>11567200</v>
      </c>
      <c r="E52" s="21">
        <v>11580600</v>
      </c>
      <c r="F52" s="21">
        <v>11583500</v>
      </c>
      <c r="G52" s="21">
        <v>11585800</v>
      </c>
      <c r="H52" s="22">
        <f t="shared" si="1"/>
        <v>0.06705333666638369</v>
      </c>
      <c r="I52" s="22">
        <f t="shared" si="2"/>
        <v>0.0011584480254511753</v>
      </c>
      <c r="J52" s="22">
        <f t="shared" si="3"/>
        <v>0.0002504188038616739</v>
      </c>
      <c r="K52" s="22">
        <f t="shared" si="4"/>
        <v>0.00019855829412529502</v>
      </c>
    </row>
    <row r="53" spans="1:11" ht="12.75">
      <c r="A53" s="23" t="s">
        <v>64</v>
      </c>
      <c r="B53" s="28" t="s">
        <v>63</v>
      </c>
      <c r="C53" s="34">
        <v>7536918.27</v>
      </c>
      <c r="D53" s="31">
        <v>9083300</v>
      </c>
      <c r="E53" s="21">
        <v>8872800</v>
      </c>
      <c r="F53" s="21">
        <v>8555500</v>
      </c>
      <c r="G53" s="21">
        <v>8162100</v>
      </c>
      <c r="H53" s="22">
        <f t="shared" si="1"/>
        <v>0.20517427343682737</v>
      </c>
      <c r="I53" s="22">
        <f t="shared" si="2"/>
        <v>-0.023174396970264133</v>
      </c>
      <c r="J53" s="22">
        <f t="shared" si="3"/>
        <v>-0.03576097736903794</v>
      </c>
      <c r="K53" s="22">
        <f t="shared" si="4"/>
        <v>-0.04598211676699204</v>
      </c>
    </row>
    <row r="54" spans="1:11" ht="14.25" customHeight="1">
      <c r="A54" s="6" t="s">
        <v>66</v>
      </c>
      <c r="B54" s="27" t="s">
        <v>65</v>
      </c>
      <c r="C54" s="33">
        <v>24830759.17</v>
      </c>
      <c r="D54" s="30">
        <v>33088872.26</v>
      </c>
      <c r="E54" s="7">
        <v>31910691.38</v>
      </c>
      <c r="F54" s="7">
        <v>31391902.53</v>
      </c>
      <c r="G54" s="7">
        <v>28909579.78</v>
      </c>
      <c r="H54" s="8">
        <f t="shared" si="1"/>
        <v>0.3325759407298863</v>
      </c>
      <c r="I54" s="8">
        <f t="shared" si="2"/>
        <v>-0.03560655892840037</v>
      </c>
      <c r="J54" s="8">
        <f t="shared" si="3"/>
        <v>-0.01625752459644758</v>
      </c>
      <c r="K54" s="8">
        <f t="shared" si="4"/>
        <v>-0.07907525667256843</v>
      </c>
    </row>
    <row r="55" spans="1:11" ht="13.5" customHeight="1">
      <c r="A55" s="23" t="s">
        <v>68</v>
      </c>
      <c r="B55" s="28" t="s">
        <v>67</v>
      </c>
      <c r="C55" s="34">
        <v>155250</v>
      </c>
      <c r="D55" s="31">
        <v>167000</v>
      </c>
      <c r="E55" s="21">
        <v>160000</v>
      </c>
      <c r="F55" s="21">
        <v>77000</v>
      </c>
      <c r="G55" s="21">
        <v>77000</v>
      </c>
      <c r="H55" s="22">
        <f t="shared" si="1"/>
        <v>0.07568438003220601</v>
      </c>
      <c r="I55" s="22">
        <f t="shared" si="2"/>
        <v>-0.041916167664670656</v>
      </c>
      <c r="J55" s="22">
        <f t="shared" si="3"/>
        <v>-0.51875</v>
      </c>
      <c r="K55" s="22">
        <f t="shared" si="4"/>
        <v>0</v>
      </c>
    </row>
    <row r="56" spans="1:11" ht="13.5" customHeight="1">
      <c r="A56" s="23" t="s">
        <v>100</v>
      </c>
      <c r="B56" s="28" t="s">
        <v>99</v>
      </c>
      <c r="C56" s="34">
        <v>24675509.17</v>
      </c>
      <c r="D56" s="31">
        <v>32921872.26</v>
      </c>
      <c r="E56" s="21">
        <v>31750691.38</v>
      </c>
      <c r="F56" s="21">
        <v>31314902.53</v>
      </c>
      <c r="G56" s="21">
        <v>28832579.78</v>
      </c>
      <c r="H56" s="22">
        <f t="shared" si="1"/>
        <v>0.3341922159817381</v>
      </c>
      <c r="I56" s="22">
        <f t="shared" si="2"/>
        <v>-0.03557455270923293</v>
      </c>
      <c r="J56" s="22">
        <f t="shared" si="3"/>
        <v>-0.013725334191447058</v>
      </c>
      <c r="K56" s="22">
        <f t="shared" si="4"/>
        <v>-0.07926969428124231</v>
      </c>
    </row>
    <row r="57" spans="1:11" ht="13.5">
      <c r="A57" s="6" t="s">
        <v>70</v>
      </c>
      <c r="B57" s="27" t="s">
        <v>69</v>
      </c>
      <c r="C57" s="33">
        <v>4582890.83</v>
      </c>
      <c r="D57" s="30">
        <v>4592586.85</v>
      </c>
      <c r="E57" s="7">
        <v>4825974.82</v>
      </c>
      <c r="F57" s="7">
        <v>4846666.79</v>
      </c>
      <c r="G57" s="7">
        <v>4846666.79</v>
      </c>
      <c r="H57" s="8">
        <f t="shared" si="1"/>
        <v>0.0021156995354392194</v>
      </c>
      <c r="I57" s="8">
        <f t="shared" si="2"/>
        <v>0.050818411849957945</v>
      </c>
      <c r="J57" s="8">
        <f t="shared" si="3"/>
        <v>0.004287624940405355</v>
      </c>
      <c r="K57" s="8">
        <f t="shared" si="4"/>
        <v>0</v>
      </c>
    </row>
    <row r="58" spans="1:11" ht="12.75">
      <c r="A58" s="23" t="s">
        <v>72</v>
      </c>
      <c r="B58" s="28" t="s">
        <v>71</v>
      </c>
      <c r="C58" s="34">
        <v>4582890.83</v>
      </c>
      <c r="D58" s="31">
        <v>4592586.85</v>
      </c>
      <c r="E58" s="21">
        <v>4825974.82</v>
      </c>
      <c r="F58" s="21">
        <v>4846666.79</v>
      </c>
      <c r="G58" s="21">
        <v>4846666.79</v>
      </c>
      <c r="H58" s="22">
        <f t="shared" si="1"/>
        <v>0.0021156995354392194</v>
      </c>
      <c r="I58" s="22">
        <f t="shared" si="2"/>
        <v>0.050818411849957945</v>
      </c>
      <c r="J58" s="22">
        <f t="shared" si="3"/>
        <v>0.004287624940405355</v>
      </c>
      <c r="K58" s="22">
        <f t="shared" si="4"/>
        <v>0</v>
      </c>
    </row>
    <row r="59" spans="1:11" ht="25.5">
      <c r="A59" s="6" t="s">
        <v>74</v>
      </c>
      <c r="B59" s="27" t="s">
        <v>73</v>
      </c>
      <c r="C59" s="33">
        <v>10293.15</v>
      </c>
      <c r="D59" s="30">
        <v>0</v>
      </c>
      <c r="E59" s="7">
        <v>0</v>
      </c>
      <c r="F59" s="7">
        <v>0</v>
      </c>
      <c r="G59" s="7">
        <v>0</v>
      </c>
      <c r="H59" s="8">
        <f t="shared" si="1"/>
        <v>-1</v>
      </c>
      <c r="I59" s="8" t="e">
        <f t="shared" si="2"/>
        <v>#DIV/0!</v>
      </c>
      <c r="J59" s="8" t="e">
        <f t="shared" si="3"/>
        <v>#DIV/0!</v>
      </c>
      <c r="K59" s="8" t="e">
        <f t="shared" si="4"/>
        <v>#DIV/0!</v>
      </c>
    </row>
    <row r="60" spans="1:11" ht="26.25" customHeight="1">
      <c r="A60" s="23" t="s">
        <v>76</v>
      </c>
      <c r="B60" s="28" t="s">
        <v>75</v>
      </c>
      <c r="C60" s="34">
        <v>10293.15</v>
      </c>
      <c r="D60" s="31">
        <v>0</v>
      </c>
      <c r="E60" s="21">
        <v>0</v>
      </c>
      <c r="F60" s="21">
        <v>0</v>
      </c>
      <c r="G60" s="21">
        <v>0</v>
      </c>
      <c r="H60" s="22">
        <f t="shared" si="1"/>
        <v>-1</v>
      </c>
      <c r="I60" s="22" t="e">
        <f t="shared" si="2"/>
        <v>#DIV/0!</v>
      </c>
      <c r="J60" s="22" t="e">
        <f t="shared" si="3"/>
        <v>#DIV/0!</v>
      </c>
      <c r="K60" s="22" t="e">
        <f t="shared" si="4"/>
        <v>#DIV/0!</v>
      </c>
    </row>
    <row r="61" spans="1:11" ht="30" customHeight="1">
      <c r="A61" s="43" t="s">
        <v>77</v>
      </c>
      <c r="B61" s="44"/>
      <c r="C61" s="25">
        <f>C12+C21+C23+C27+C32+C37+C39+C45+C48+C50+C54+C57+C59</f>
        <v>372923078.55999994</v>
      </c>
      <c r="D61" s="25">
        <f>D12+D21+D23+D27+D32+D37+D39+D45+D48+D50+D54+D57+D59</f>
        <v>452289073.22</v>
      </c>
      <c r="E61" s="25">
        <f>E12+E21+E23+E27+E32+E37+E39+E45+E48+E50+E54+E57+E59</f>
        <v>455281587.21000004</v>
      </c>
      <c r="F61" s="25">
        <f>F12+F21+F23+F27+F32+F37+F39+F45+F48+F50+F54+F57+F59</f>
        <v>441421565.67</v>
      </c>
      <c r="G61" s="25">
        <f>G12+G21+G23+G27+G32+G37+G39+G45+G48+G50+G54+G57+G59</f>
        <v>429389780.77000004</v>
      </c>
      <c r="H61" s="8">
        <f t="shared" si="1"/>
        <v>0.2128213543834907</v>
      </c>
      <c r="I61" s="8">
        <f t="shared" si="2"/>
        <v>0.006616374719590867</v>
      </c>
      <c r="J61" s="8">
        <f t="shared" si="3"/>
        <v>-0.030442745609228994</v>
      </c>
      <c r="K61" s="8">
        <f t="shared" si="4"/>
        <v>-0.02725690323203367</v>
      </c>
    </row>
    <row r="62" spans="11:12" ht="16.5" customHeight="1">
      <c r="K62" s="9"/>
      <c r="L62" s="11"/>
    </row>
    <row r="63" spans="3:7" ht="16.5" customHeight="1">
      <c r="C63" s="26"/>
      <c r="D63" s="26"/>
      <c r="E63" s="26"/>
      <c r="F63" s="26"/>
      <c r="G63" s="26"/>
    </row>
    <row r="64" spans="3:11" ht="16.5" customHeight="1">
      <c r="C64" s="26"/>
      <c r="D64" s="26"/>
      <c r="E64" s="26"/>
      <c r="F64" s="26"/>
      <c r="G64" s="26"/>
      <c r="H64" s="26"/>
      <c r="I64" s="26"/>
      <c r="J64" s="26"/>
      <c r="K64" s="26"/>
    </row>
    <row r="65" spans="3:11" ht="16.5" customHeight="1">
      <c r="C65" s="26"/>
      <c r="D65" s="26"/>
      <c r="E65" s="26"/>
      <c r="F65" s="26"/>
      <c r="G65" s="26"/>
      <c r="H65" s="26"/>
      <c r="I65" s="26"/>
      <c r="J65" s="26"/>
      <c r="K65" s="26"/>
    </row>
  </sheetData>
  <sheetProtection/>
  <mergeCells count="8">
    <mergeCell ref="A61:B61"/>
    <mergeCell ref="A8:K8"/>
    <mergeCell ref="B1:C1"/>
    <mergeCell ref="B2:C2"/>
    <mergeCell ref="B3:C3"/>
    <mergeCell ref="B4:C4"/>
    <mergeCell ref="B5:C5"/>
    <mergeCell ref="B6:C6"/>
  </mergeCells>
  <printOptions horizontalCentered="1"/>
  <pageMargins left="0.2362204724409449" right="0.2362204724409449" top="0.35433070866141736" bottom="0.15748031496062992" header="0.1968503937007874" footer="0.15748031496062992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SNEG</dc:creator>
  <cp:keywords/>
  <dc:description/>
  <cp:lastModifiedBy>Кузнецова Ю.В</cp:lastModifiedBy>
  <cp:lastPrinted>2015-10-27T07:53:54Z</cp:lastPrinted>
  <dcterms:created xsi:type="dcterms:W3CDTF">2003-08-14T15:25:08Z</dcterms:created>
  <dcterms:modified xsi:type="dcterms:W3CDTF">2018-12-27T14:18:59Z</dcterms:modified>
  <cp:category/>
  <cp:version/>
  <cp:contentType/>
  <cp:contentStatus/>
</cp:coreProperties>
</file>