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165\finotdel\РЕШЕНИЯ СОВЕТА 2014-2018 ГОД\Решения Совета 2019\РСД № ___ от 23.04.2019\"/>
    </mc:Choice>
  </mc:AlternateContent>
  <bookViews>
    <workbookView xWindow="0" yWindow="0" windowWidth="28800" windowHeight="12585"/>
  </bookViews>
  <sheets>
    <sheet name="23.04.2019" sheetId="1" r:id="rId1"/>
  </sheets>
  <externalReferences>
    <externalReference r:id="rId2"/>
  </externalReferences>
  <definedNames>
    <definedName name="OLE_LINK11" localSheetId="0">'23.04.2019'!$A$18</definedName>
    <definedName name="OLE_LINK13" localSheetId="0">'23.04.2019'!$A$6</definedName>
    <definedName name="OLE_LINK14" localSheetId="0">'23.04.2019'!$A$15</definedName>
    <definedName name="OLE_LINK2" localSheetId="0">'23.04.2019'!$A$12</definedName>
    <definedName name="OLE_LINK3" localSheetId="0">'23.04.2019'!$A$1</definedName>
    <definedName name="OLE_LINK6" localSheetId="0">'23.04.2019'!$A$13</definedName>
    <definedName name="_xlnm.Print_Area" localSheetId="0">'23.04.2019'!$A$1:$I$122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F37" i="1"/>
  <c r="H37" i="1"/>
  <c r="I37" i="1"/>
  <c r="F45" i="1"/>
  <c r="H45" i="1"/>
  <c r="I45" i="1" s="1"/>
  <c r="F46" i="1"/>
  <c r="I46" i="1" s="1"/>
  <c r="F47" i="1"/>
  <c r="I47" i="1" s="1"/>
  <c r="F48" i="1"/>
  <c r="I48" i="1" s="1"/>
  <c r="F49" i="1"/>
  <c r="H49" i="1"/>
  <c r="I49" i="1"/>
  <c r="F50" i="1"/>
  <c r="H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I56" i="1" s="1"/>
  <c r="F56" i="1"/>
  <c r="C85" i="1"/>
  <c r="H56" i="1" l="1"/>
</calcChain>
</file>

<file path=xl/sharedStrings.xml><?xml version="1.0" encoding="utf-8"?>
<sst xmlns="http://schemas.openxmlformats.org/spreadsheetml/2006/main" count="184" uniqueCount="102">
  <si>
    <t>Администрации ЗАТО Видяево                                                                                  С. Г. Павлова</t>
  </si>
  <si>
    <t>Начальник Финансового отдела</t>
  </si>
  <si>
    <t>Уменьшение в связи со сменой исполнителя мероприятий.</t>
  </si>
  <si>
    <t>Увеличение связано с необходимостью выполнения переданных полномочий по централизации закупок МКУ "Центр МИТО" ЗАТО Видяево.</t>
  </si>
  <si>
    <t>Увеличение связано с необходимостью проведения ремонтных работ в ДМШ ЗАТО Видяево , по предписанию главного государственного врача по Мурманской области, в части замены источников освещения учебных кабинетов в кол-ве 51 шт. и ремонта потолка.</t>
  </si>
  <si>
    <t>Увеличение связано с необходимостью проведения ремонтных работ в корпусе № 1 СОШ ЗАТО Видяево , по предписанию Управления Роспотребнадзора по Мурманской области.</t>
  </si>
  <si>
    <t>Примечание:</t>
  </si>
  <si>
    <t>коп.</t>
  </si>
  <si>
    <t>10</t>
  </si>
  <si>
    <t>руб.</t>
  </si>
  <si>
    <t>Итого составили:</t>
  </si>
  <si>
    <t xml:space="preserve"> -</t>
  </si>
  <si>
    <t xml:space="preserve">уменьшение </t>
  </si>
  <si>
    <t>30</t>
  </si>
  <si>
    <t xml:space="preserve">увеличение </t>
  </si>
  <si>
    <t>Сумма (руб.коп.)</t>
  </si>
  <si>
    <t>Наименование показателя</t>
  </si>
  <si>
    <t>2019 год</t>
  </si>
  <si>
    <t xml:space="preserve">    Расходы по разделу «Образование» </t>
  </si>
  <si>
    <t>Раздел 07 «Образование»</t>
  </si>
  <si>
    <t>Софинансирование за счет средств местного бюджета (5%) на реализацию мероприятий, направленных на ликвидацию накопленного экологического ущерба.</t>
  </si>
  <si>
    <t>Увеличение за счет выделения субсидии бюджетам муниципальных образований на реализацию мероприятий, направленных на ликвидацию накопленного экологического ущерба (95%).</t>
  </si>
  <si>
    <t>00</t>
  </si>
  <si>
    <t xml:space="preserve">    Расходы по разделу «Охрана окружающей среды» </t>
  </si>
  <si>
    <t>Раздел 06 «Охрана окружающей среды»</t>
  </si>
  <si>
    <t>Увеличение связано с необходимостью оплаты за отопление (пустующий фонд)</t>
  </si>
  <si>
    <t>Увеличение связано с необходимостью проведения работ по очистки крыш от снега и наледи законсервированных жилых домов.</t>
  </si>
  <si>
    <t>Увеличение связано с перерасчетом сметной стоимости на выполнение работ по содержанию непридомовых территорий ЗАТО Видяево на период с 01.06.2019 г. по 31.12.2019 г.</t>
  </si>
  <si>
    <t xml:space="preserve">      Расходы по разделу «Жилищно – коммунальное хозяйство» </t>
  </si>
  <si>
    <t>Раздел 05 «Жилищно – коммунальное хозяйство»</t>
  </si>
  <si>
    <t xml:space="preserve">       Расходы по разделу «Национальная экономика» </t>
  </si>
  <si>
    <t>Раздел 04 «Национальная экономика»</t>
  </si>
  <si>
    <t>Перераспределение бюджетных ассигнований на более значимые расходы</t>
  </si>
  <si>
    <t>70</t>
  </si>
  <si>
    <t xml:space="preserve">      Расходы на общегосударственные вопросы</t>
  </si>
  <si>
    <r>
      <t xml:space="preserve">Раздел </t>
    </r>
    <r>
      <rPr>
        <b/>
        <sz val="14"/>
        <color indexed="8"/>
        <rFont val="Times New Roman"/>
        <family val="1"/>
        <charset val="204"/>
      </rPr>
      <t>01 «Общегосударственные вопросы»</t>
    </r>
  </si>
  <si>
    <t>В 2020 и 2021 годах - без изменений.</t>
  </si>
  <si>
    <t>ИТОГО:</t>
  </si>
  <si>
    <t>1200</t>
  </si>
  <si>
    <t>СРЕДСТВА МАССОВОЙ ИНФОРМАЦИИ</t>
  </si>
  <si>
    <t>1100</t>
  </si>
  <si>
    <t>ФИЗИЧЕСКАЯ КУЛЬТУРА И СПОРТ</t>
  </si>
  <si>
    <t>1000</t>
  </si>
  <si>
    <t>СОЦИАЛЬНАЯ ПОЛИТИКА</t>
  </si>
  <si>
    <t>0800</t>
  </si>
  <si>
    <t>КУЛЬТУРА И КИНЕМАТОГРАФИЯ</t>
  </si>
  <si>
    <t>0700</t>
  </si>
  <si>
    <t>ОБРАЗОВАНИЕ</t>
  </si>
  <si>
    <t>0600</t>
  </si>
  <si>
    <t>ОХРАНА ОКРУЖАЮЩЕЙ СРЕДЫ</t>
  </si>
  <si>
    <t>0500</t>
  </si>
  <si>
    <t>ЖИЛИЩНО-КОММУНАЛЬНОЕ ХОЗЯЙСТВО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</si>
  <si>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</si>
  <si>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</si>
  <si>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</si>
  <si>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</si>
  <si>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0200</t>
  </si>
  <si>
    <t>НАЦИОНАЛЬНАЯ ОБОРОНА</t>
  </si>
  <si>
    <t>0100</t>
  </si>
  <si>
    <t>ОБЩЕГОСУДАРСТВЕННЫЕ ВОПРОСЫ</t>
  </si>
  <si>
    <t>Проект</t>
  </si>
  <si>
    <t>Изменения</t>
  </si>
  <si>
    <t>Утверждено (РСД от 24.12.2018  158) с изменениями от 20.03.2019</t>
  </si>
  <si>
    <t>Раздел</t>
  </si>
  <si>
    <t>Наименование</t>
  </si>
  <si>
    <t xml:space="preserve">   С учетом вносимых изменений структура расходов бюджета по разделам классификации расходов бюджета на 2019 год характеризуется следующими изменениями:</t>
  </si>
  <si>
    <t xml:space="preserve">      Внесение изменений в расходную часть местного бюджета связано с внесением изменений в Закон МО "Об областном бюджете  на 2019 год и на плановый период 2020 и 2021 годов" и с перераспределением бюджетных ассигнований по итогам рассмотрения Главой ЗАТО Видяево обращений ГРБС.</t>
  </si>
  <si>
    <t>РАСХОДЫ</t>
  </si>
  <si>
    <t>000 2 02 29999 04 0000 150</t>
  </si>
  <si>
    <t>Субсидии бюджетам муниципальных образований на реализацию мероприятий, направленных на ликвидацию накопленного экологического ущерба</t>
  </si>
  <si>
    <t>000 1 16 90040 04 0000 140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</si>
  <si>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</si>
  <si>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</si>
  <si>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</si>
  <si>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</si>
  <si>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</si>
  <si>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</si>
  <si>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</si>
  <si>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</si>
  <si>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</si>
  <si>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</si>
  <si>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</si>
  <si>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000 1 06 06032 04 0000 110 </t>
  </si>
  <si>
    <t>Земельный налог с организаций, обладающих земельным участком, расположенным в границах городских округов</t>
  </si>
  <si>
    <t>(руб.)</t>
  </si>
  <si>
    <t xml:space="preserve">         В общем объеме доходы бюджета ЗАТО Видяево в 2019 году увеличились на 2 775 612,60 (Два миллиона семьсот семьддесят пять тысяч шестьсот двенадцать ) руб. 60 коп. </t>
  </si>
  <si>
    <t>ДОХОДЫ</t>
  </si>
  <si>
    <t>Дефицит и источники финансирования дефицита без изменений.</t>
  </si>
  <si>
    <r>
      <t>ДЕФИЦИТ И</t>
    </r>
    <r>
      <rPr>
        <b/>
        <sz val="14"/>
        <rFont val="Times New Roman"/>
        <family val="1"/>
        <charset val="204"/>
      </rPr>
      <t xml:space="preserve"> ИСТОЧНИКИ ФИНАНСИРОВАНИЯ ДЕФИЦИТА</t>
    </r>
  </si>
  <si>
    <t>0</t>
  </si>
  <si>
    <r>
      <t xml:space="preserve"> -</t>
    </r>
    <r>
      <rPr>
        <sz val="7"/>
        <rFont val="Times New Roman"/>
        <family val="1"/>
        <charset val="204"/>
      </rPr>
      <t xml:space="preserve">      </t>
    </r>
    <r>
      <rPr>
        <sz val="14"/>
        <rFont val="Times New Roman"/>
        <family val="1"/>
        <charset val="204"/>
      </rPr>
      <t xml:space="preserve">дефицит бюджета ЗАТО Видяево в сумме </t>
    </r>
  </si>
  <si>
    <t>коп.;</t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</si>
  <si>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расходам в сумме</t>
    </r>
  </si>
  <si>
    <r>
      <t xml:space="preserve"> -</t>
    </r>
    <r>
      <rPr>
        <sz val="7"/>
        <rFont val="Times New Roman"/>
        <family val="1"/>
        <charset val="204"/>
      </rPr>
      <t xml:space="preserve">     </t>
    </r>
    <r>
      <rPr>
        <sz val="14"/>
        <rFont val="Times New Roman"/>
        <family val="1"/>
        <charset val="204"/>
      </rPr>
      <t>по доходам в сумме</t>
    </r>
  </si>
  <si>
    <t>в 2019 году:</t>
  </si>
  <si>
    <t>Основные характеристики бюджета ЗАТО Видяево с учетом внесенных изменений:</t>
  </si>
  <si>
    <t>на 2019 год и на плановый период 2020 и 2021 годов»»</t>
  </si>
  <si>
    <r>
      <t xml:space="preserve"> ЗАТО Видяево от 24.12.2018 г. № 158</t>
    </r>
    <r>
      <rPr>
        <sz val="14"/>
        <color indexed="1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«О бюджете ЗАТО Видяево </t>
    </r>
  </si>
  <si>
    <t>(пятого созыва) «О внесении изменений в решение Совета депутатов</t>
  </si>
  <si>
    <t xml:space="preserve">к проекту решения Совета депутатов ЗАТО Видяево </t>
  </si>
  <si>
    <t>ПОЯСНИТЕЛЬНАЯ ЗАПИСКА</t>
  </si>
  <si>
    <t>Увеличение связано с перерасчетом сметной стоимости на выполнение работ по содержанию автомобильных дорог общего пользования местного значения в границах городского округа ЗАТО н.п. Видяево (в т.ч. числе элементов обустройства дорог, улично-дорожной дворовой сети, содержание, эксплуатация и текущий ремонт технических средств организации дорожного движения) к базе ТСНБ в цены 1 квартала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</si>
</sst>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</font>
    <font>
      <sz val="11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indexed="10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3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3" borderId="0" xfId="0" applyFill="1"/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" fontId="7" fillId="4" borderId="9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54;%2020018\&#1055;&#1086;&#1103;&#1089;&#1085;&#1080;&#1090;&#1077;&#1083;&#1100;&#1085;&#1072;&#1103;%20&#1079;&#1072;&#1087;&#1080;&#1089;&#1082;&#1072;%20&#1082;%20&#1057;&#1086;&#1074;&#1077;&#1090;&#1091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.01.2019"/>
      <sheetName val="25.02.2019"/>
      <sheetName val="20.03.2019"/>
      <sheetName val="09.06.2018"/>
      <sheetName val="20.06.2018"/>
      <sheetName val="18.09.2018"/>
      <sheetName val="06.11.2018"/>
      <sheetName val="13.12.2018"/>
      <sheetName val="29.12.2018"/>
    </sheetNames>
    <sheetDataSet>
      <sheetData sheetId="0"/>
      <sheetData sheetId="1"/>
      <sheetData sheetId="2">
        <row r="50">
          <cell r="I50">
            <v>77162841.579999998</v>
          </cell>
        </row>
        <row r="51">
          <cell r="I51">
            <v>401600</v>
          </cell>
        </row>
        <row r="52">
          <cell r="I52">
            <v>18241410.719999999</v>
          </cell>
        </row>
        <row r="53">
          <cell r="I53">
            <v>39960503.259999998</v>
          </cell>
        </row>
        <row r="54">
          <cell r="I54">
            <v>67374641.709999993</v>
          </cell>
        </row>
        <row r="55">
          <cell r="I55">
            <v>1860000</v>
          </cell>
        </row>
        <row r="56">
          <cell r="I56">
            <v>222227794.80000001</v>
          </cell>
        </row>
        <row r="57">
          <cell r="I57">
            <v>8480375.9399999995</v>
          </cell>
        </row>
        <row r="58">
          <cell r="I58">
            <v>20569200</v>
          </cell>
        </row>
        <row r="59">
          <cell r="I59">
            <v>31910691.379999999</v>
          </cell>
        </row>
        <row r="60">
          <cell r="I60">
            <v>4825974.82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22"/>
  <sheetViews>
    <sheetView tabSelected="1" view="pageBreakPreview" topLeftCell="A69" zoomScaleNormal="100" zoomScaleSheetLayoutView="100" workbookViewId="0">
      <selection activeCell="C78" sqref="C78:I78"/>
    </sheetView>
  </sheetViews>
  <sheetFormatPr defaultColWidth="8.85546875" defaultRowHeight="15" x14ac:dyDescent="0.25"/>
  <cols>
    <col min="2" max="2" width="17.5703125" customWidth="1"/>
    <col min="4" max="4" width="11.42578125" customWidth="1"/>
    <col min="5" max="5" width="10.85546875" customWidth="1"/>
    <col min="6" max="6" width="10.28515625" customWidth="1"/>
    <col min="8" max="8" width="17.85546875" customWidth="1"/>
    <col min="9" max="9" width="21" customWidth="1"/>
    <col min="10" max="10" width="22.7109375" customWidth="1"/>
  </cols>
  <sheetData>
    <row r="1" spans="1:9" ht="18.75" x14ac:dyDescent="0.25">
      <c r="A1" s="48" t="s">
        <v>100</v>
      </c>
      <c r="B1" s="48"/>
      <c r="C1" s="48"/>
      <c r="D1" s="48"/>
      <c r="E1" s="48"/>
      <c r="F1" s="48"/>
      <c r="G1" s="48"/>
      <c r="H1" s="48"/>
      <c r="I1" s="48"/>
    </row>
    <row r="2" spans="1:9" ht="18.75" x14ac:dyDescent="0.25">
      <c r="A2" s="9"/>
    </row>
    <row r="3" spans="1:9" ht="18.75" x14ac:dyDescent="0.25">
      <c r="A3" s="129" t="s">
        <v>99</v>
      </c>
      <c r="B3" s="129"/>
      <c r="C3" s="129"/>
      <c r="D3" s="129"/>
      <c r="E3" s="129"/>
      <c r="F3" s="129"/>
      <c r="G3" s="129"/>
      <c r="H3" s="129"/>
      <c r="I3" s="129"/>
    </row>
    <row r="4" spans="1:9" ht="18.75" x14ac:dyDescent="0.25">
      <c r="A4" s="129" t="s">
        <v>98</v>
      </c>
      <c r="B4" s="129"/>
      <c r="C4" s="129"/>
      <c r="D4" s="129"/>
      <c r="E4" s="129"/>
      <c r="F4" s="129"/>
      <c r="G4" s="129"/>
      <c r="H4" s="129"/>
      <c r="I4" s="129"/>
    </row>
    <row r="5" spans="1:9" ht="18.75" x14ac:dyDescent="0.25">
      <c r="A5" s="129" t="s">
        <v>97</v>
      </c>
      <c r="B5" s="129"/>
      <c r="C5" s="129"/>
      <c r="D5" s="129"/>
      <c r="E5" s="129"/>
      <c r="F5" s="129"/>
      <c r="G5" s="129"/>
      <c r="H5" s="129"/>
      <c r="I5" s="129"/>
    </row>
    <row r="6" spans="1:9" ht="18.75" x14ac:dyDescent="0.25">
      <c r="A6" s="129" t="s">
        <v>96</v>
      </c>
      <c r="B6" s="129"/>
      <c r="C6" s="129"/>
      <c r="D6" s="129"/>
      <c r="E6" s="129"/>
      <c r="F6" s="129"/>
      <c r="G6" s="129"/>
      <c r="H6" s="129"/>
      <c r="I6" s="129"/>
    </row>
    <row r="7" spans="1:9" ht="18.75" x14ac:dyDescent="0.25">
      <c r="A7" s="19"/>
    </row>
    <row r="8" spans="1:9" ht="30" customHeight="1" x14ac:dyDescent="0.25">
      <c r="A8" s="134" t="s">
        <v>95</v>
      </c>
      <c r="B8" s="134"/>
      <c r="C8" s="134"/>
      <c r="D8" s="134"/>
      <c r="E8" s="134"/>
      <c r="F8" s="134"/>
      <c r="G8" s="134"/>
      <c r="H8" s="134"/>
      <c r="I8" s="134"/>
    </row>
    <row r="9" spans="1:9" ht="18.75" x14ac:dyDescent="0.25">
      <c r="A9" s="40"/>
    </row>
    <row r="10" spans="1:9" ht="18.75" x14ac:dyDescent="0.25">
      <c r="A10" s="48" t="s">
        <v>94</v>
      </c>
      <c r="B10" s="48"/>
      <c r="C10" s="48"/>
      <c r="D10" s="48"/>
      <c r="E10" s="48"/>
      <c r="F10" s="48"/>
      <c r="G10" s="48"/>
      <c r="H10" s="48"/>
      <c r="I10" s="48"/>
    </row>
    <row r="11" spans="1:9" ht="18.75" x14ac:dyDescent="0.25">
      <c r="A11" s="40"/>
    </row>
    <row r="12" spans="1:9" ht="18.75" x14ac:dyDescent="0.25">
      <c r="A12" s="135" t="s">
        <v>93</v>
      </c>
      <c r="B12" s="135"/>
      <c r="C12" s="135"/>
      <c r="D12" s="135"/>
      <c r="E12" s="136">
        <v>495790646</v>
      </c>
      <c r="F12" s="136"/>
      <c r="G12" s="6" t="s">
        <v>9</v>
      </c>
      <c r="H12" s="45">
        <v>81</v>
      </c>
      <c r="I12" s="43" t="s">
        <v>91</v>
      </c>
    </row>
    <row r="13" spans="1:9" ht="18.75" x14ac:dyDescent="0.25">
      <c r="A13" s="135" t="s">
        <v>92</v>
      </c>
      <c r="B13" s="135"/>
      <c r="C13" s="135"/>
      <c r="D13" s="135"/>
      <c r="E13" s="136">
        <v>495790646</v>
      </c>
      <c r="F13" s="136"/>
      <c r="G13" s="6" t="s">
        <v>9</v>
      </c>
      <c r="H13" s="45">
        <v>81</v>
      </c>
      <c r="I13" s="43" t="s">
        <v>91</v>
      </c>
    </row>
    <row r="14" spans="1:9" ht="43.15" customHeight="1" x14ac:dyDescent="0.25">
      <c r="A14" s="137" t="s">
        <v>90</v>
      </c>
      <c r="B14" s="137"/>
      <c r="C14" s="137"/>
      <c r="D14" s="137"/>
      <c r="E14" s="136">
        <v>0</v>
      </c>
      <c r="F14" s="136"/>
      <c r="G14" s="6" t="s">
        <v>9</v>
      </c>
      <c r="H14" s="44" t="s">
        <v>89</v>
      </c>
      <c r="I14" s="43" t="s">
        <v>7</v>
      </c>
    </row>
    <row r="15" spans="1:9" ht="18.75" x14ac:dyDescent="0.25">
      <c r="A15" s="19"/>
    </row>
    <row r="16" spans="1:9" ht="18.75" x14ac:dyDescent="0.25">
      <c r="A16" s="49" t="s">
        <v>36</v>
      </c>
      <c r="B16" s="49"/>
      <c r="C16" s="49"/>
      <c r="D16" s="49"/>
      <c r="E16" s="49"/>
      <c r="F16" s="49"/>
      <c r="G16" s="49"/>
      <c r="H16" s="49"/>
      <c r="I16" s="49"/>
    </row>
    <row r="17" spans="1:10" ht="18.75" x14ac:dyDescent="0.25">
      <c r="A17" s="40"/>
    </row>
    <row r="18" spans="1:10" ht="18.75" x14ac:dyDescent="0.25">
      <c r="A18" s="128" t="s">
        <v>88</v>
      </c>
      <c r="B18" s="128"/>
      <c r="C18" s="128"/>
      <c r="D18" s="128"/>
      <c r="E18" s="128"/>
      <c r="F18" s="128"/>
      <c r="G18" s="128"/>
      <c r="H18" s="128"/>
      <c r="I18" s="128"/>
    </row>
    <row r="19" spans="1:10" ht="18.75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10" ht="18.75" x14ac:dyDescent="0.25">
      <c r="A20" s="129" t="s">
        <v>87</v>
      </c>
      <c r="B20" s="129"/>
      <c r="C20" s="129"/>
      <c r="D20" s="129"/>
      <c r="E20" s="129"/>
      <c r="F20" s="129"/>
      <c r="G20" s="129"/>
      <c r="H20" s="129"/>
      <c r="I20" s="129"/>
    </row>
    <row r="21" spans="1:10" ht="18.75" x14ac:dyDescent="0.25">
      <c r="A21" s="41"/>
    </row>
    <row r="22" spans="1:10" ht="18.75" x14ac:dyDescent="0.25">
      <c r="A22" s="48" t="s">
        <v>86</v>
      </c>
      <c r="B22" s="48"/>
      <c r="C22" s="48"/>
      <c r="D22" s="48"/>
      <c r="E22" s="48"/>
      <c r="F22" s="48"/>
      <c r="G22" s="48"/>
      <c r="H22" s="48"/>
      <c r="I22" s="48"/>
    </row>
    <row r="23" spans="1:10" ht="18.75" x14ac:dyDescent="0.25">
      <c r="A23" s="40"/>
    </row>
    <row r="24" spans="1:10" ht="33.75" customHeight="1" x14ac:dyDescent="0.25">
      <c r="A24" s="117" t="s">
        <v>85</v>
      </c>
      <c r="B24" s="117"/>
      <c r="C24" s="117"/>
      <c r="D24" s="117"/>
      <c r="E24" s="117"/>
      <c r="F24" s="117"/>
      <c r="G24" s="117"/>
      <c r="H24" s="117"/>
      <c r="I24" s="117"/>
    </row>
    <row r="25" spans="1:10" ht="18.75" x14ac:dyDescent="0.25">
      <c r="A25" s="19"/>
    </row>
    <row r="26" spans="1:10" ht="18.75" x14ac:dyDescent="0.25">
      <c r="A26" s="130" t="s">
        <v>17</v>
      </c>
      <c r="B26" s="130"/>
      <c r="C26" s="130"/>
      <c r="D26" s="130"/>
      <c r="E26" s="130"/>
      <c r="F26" s="130"/>
      <c r="G26" s="130"/>
      <c r="H26" s="130"/>
      <c r="I26" s="130"/>
    </row>
    <row r="27" spans="1:10" s="12" customFormat="1" ht="18.75" customHeight="1" x14ac:dyDescent="0.25">
      <c r="A27" s="35"/>
      <c r="B27" s="35"/>
      <c r="C27" s="35"/>
      <c r="D27" s="35"/>
      <c r="E27" s="35"/>
      <c r="F27" s="35"/>
      <c r="G27" s="35"/>
      <c r="H27" s="35"/>
      <c r="I27" s="34" t="s">
        <v>84</v>
      </c>
    </row>
    <row r="28" spans="1:10" s="12" customFormat="1" ht="70.900000000000006" customHeight="1" x14ac:dyDescent="0.25">
      <c r="A28" s="131" t="s">
        <v>64</v>
      </c>
      <c r="B28" s="132"/>
      <c r="C28" s="132"/>
      <c r="D28" s="133"/>
      <c r="E28" s="33" t="s">
        <v>63</v>
      </c>
      <c r="F28" s="120" t="s">
        <v>62</v>
      </c>
      <c r="G28" s="120"/>
      <c r="H28" s="33" t="s">
        <v>61</v>
      </c>
      <c r="I28" s="33" t="s">
        <v>60</v>
      </c>
    </row>
    <row r="29" spans="1:10" s="12" customFormat="1" ht="94.5" customHeight="1" x14ac:dyDescent="0.25">
      <c r="A29" s="121" t="s">
        <v>83</v>
      </c>
      <c r="B29" s="122"/>
      <c r="C29" s="122"/>
      <c r="D29" s="123"/>
      <c r="E29" s="18" t="s">
        <v>82</v>
      </c>
      <c r="F29" s="126">
        <v>26520</v>
      </c>
      <c r="G29" s="127"/>
      <c r="H29" s="37">
        <v>22000</v>
      </c>
      <c r="I29" s="37">
        <f t="shared" ref="I29:I34" si="0">F29+H29</f>
        <v>48520</v>
      </c>
      <c r="J29" s="39"/>
    </row>
    <row r="30" spans="1:10" s="12" customFormat="1" ht="98.25" customHeight="1" x14ac:dyDescent="0.25">
      <c r="A30" s="121" t="s">
        <v>81</v>
      </c>
      <c r="B30" s="122"/>
      <c r="C30" s="122"/>
      <c r="D30" s="123"/>
      <c r="E30" s="18" t="s">
        <v>80</v>
      </c>
      <c r="F30" s="124">
        <v>4119000</v>
      </c>
      <c r="G30" s="125"/>
      <c r="H30" s="38">
        <v>31000</v>
      </c>
      <c r="I30" s="38">
        <f t="shared" si="0"/>
        <v>4150000</v>
      </c>
    </row>
    <row r="31" spans="1:10" s="12" customFormat="1" ht="146.44999999999999" customHeight="1" x14ac:dyDescent="0.25">
      <c r="A31" s="121" t="s">
        <v>79</v>
      </c>
      <c r="B31" s="122"/>
      <c r="C31" s="122"/>
      <c r="D31" s="123"/>
      <c r="E31" s="18" t="s">
        <v>78</v>
      </c>
      <c r="F31" s="124">
        <v>10600</v>
      </c>
      <c r="G31" s="125"/>
      <c r="H31" s="38">
        <v>-500</v>
      </c>
      <c r="I31" s="38">
        <f t="shared" si="0"/>
        <v>10100</v>
      </c>
    </row>
    <row r="32" spans="1:10" s="12" customFormat="1" ht="111.6" customHeight="1" x14ac:dyDescent="0.25">
      <c r="A32" s="121" t="s">
        <v>77</v>
      </c>
      <c r="B32" s="122"/>
      <c r="C32" s="122"/>
      <c r="D32" s="123"/>
      <c r="E32" s="18" t="s">
        <v>76</v>
      </c>
      <c r="F32" s="126">
        <v>500</v>
      </c>
      <c r="G32" s="127"/>
      <c r="H32" s="37">
        <v>500</v>
      </c>
      <c r="I32" s="37">
        <f t="shared" si="0"/>
        <v>1000</v>
      </c>
    </row>
    <row r="33" spans="1:9" s="12" customFormat="1" ht="125.25" customHeight="1" x14ac:dyDescent="0.25">
      <c r="A33" s="121" t="s">
        <v>75</v>
      </c>
      <c r="B33" s="122"/>
      <c r="C33" s="122"/>
      <c r="D33" s="123"/>
      <c r="E33" s="18" t="s">
        <v>74</v>
      </c>
      <c r="F33" s="126">
        <v>40000</v>
      </c>
      <c r="G33" s="127"/>
      <c r="H33" s="37">
        <v>5000</v>
      </c>
      <c r="I33" s="37">
        <f t="shared" si="0"/>
        <v>45000</v>
      </c>
    </row>
    <row r="34" spans="1:9" s="12" customFormat="1" ht="138" customHeight="1" x14ac:dyDescent="0.25">
      <c r="A34" s="121" t="s">
        <v>73</v>
      </c>
      <c r="B34" s="122"/>
      <c r="C34" s="122"/>
      <c r="D34" s="123"/>
      <c r="E34" s="18" t="s">
        <v>72</v>
      </c>
      <c r="F34" s="126">
        <v>4000</v>
      </c>
      <c r="G34" s="127"/>
      <c r="H34" s="37">
        <v>4000</v>
      </c>
      <c r="I34" s="37">
        <f t="shared" si="0"/>
        <v>8000</v>
      </c>
    </row>
    <row r="35" spans="1:9" s="12" customFormat="1" ht="102" customHeight="1" x14ac:dyDescent="0.25">
      <c r="A35" s="121" t="s">
        <v>71</v>
      </c>
      <c r="B35" s="122"/>
      <c r="C35" s="122"/>
      <c r="D35" s="123"/>
      <c r="E35" s="18" t="s">
        <v>70</v>
      </c>
      <c r="F35" s="126">
        <v>15000</v>
      </c>
      <c r="G35" s="127"/>
      <c r="H35" s="37">
        <v>10000</v>
      </c>
      <c r="I35" s="37">
        <f>H35+F35</f>
        <v>25000</v>
      </c>
    </row>
    <row r="36" spans="1:9" s="12" customFormat="1" ht="116.25" customHeight="1" x14ac:dyDescent="0.25">
      <c r="A36" s="121" t="s">
        <v>69</v>
      </c>
      <c r="B36" s="122"/>
      <c r="C36" s="122"/>
      <c r="D36" s="123"/>
      <c r="E36" s="18" t="s">
        <v>68</v>
      </c>
      <c r="F36" s="126">
        <v>0</v>
      </c>
      <c r="G36" s="127"/>
      <c r="H36" s="37">
        <v>2703612.6</v>
      </c>
      <c r="I36" s="37">
        <f>H36+F36</f>
        <v>2703612.6</v>
      </c>
    </row>
    <row r="37" spans="1:9" ht="39" customHeight="1" x14ac:dyDescent="0.25">
      <c r="A37" s="112" t="s">
        <v>37</v>
      </c>
      <c r="B37" s="113"/>
      <c r="C37" s="113"/>
      <c r="D37" s="113"/>
      <c r="E37" s="114"/>
      <c r="F37" s="115">
        <f>F36+F34+F33+F32+F31+F30+F29+F35</f>
        <v>4215620</v>
      </c>
      <c r="G37" s="116"/>
      <c r="H37" s="36">
        <f>H36+H34+H33+H32+H31+H30+H29+H35</f>
        <v>2775612.6</v>
      </c>
      <c r="I37" s="36">
        <f>I36+I34+I33+I32+I31+I30+I29+I35</f>
        <v>6991232.5999999996</v>
      </c>
    </row>
    <row r="38" spans="1:9" ht="18.75" x14ac:dyDescent="0.25">
      <c r="A38" s="19"/>
    </row>
    <row r="39" spans="1:9" ht="18.75" x14ac:dyDescent="0.25">
      <c r="A39" s="49" t="s">
        <v>36</v>
      </c>
      <c r="B39" s="49"/>
      <c r="C39" s="49"/>
      <c r="D39" s="49"/>
      <c r="E39" s="49"/>
      <c r="F39" s="49"/>
      <c r="G39" s="49"/>
      <c r="H39" s="49"/>
      <c r="I39" s="49"/>
    </row>
    <row r="40" spans="1:9" s="12" customFormat="1" ht="22.9" customHeight="1" x14ac:dyDescent="0.25">
      <c r="A40" s="35"/>
      <c r="B40" s="35"/>
      <c r="C40" s="35"/>
      <c r="D40" s="35"/>
      <c r="E40" s="35"/>
      <c r="F40" s="35"/>
      <c r="G40" s="35"/>
      <c r="H40" s="35"/>
      <c r="I40" s="34"/>
    </row>
    <row r="41" spans="1:9" ht="44.25" customHeight="1" x14ac:dyDescent="0.25">
      <c r="A41" s="48" t="s">
        <v>67</v>
      </c>
      <c r="B41" s="48"/>
      <c r="C41" s="48"/>
      <c r="D41" s="48"/>
      <c r="E41" s="48"/>
      <c r="F41" s="48"/>
      <c r="G41" s="48"/>
      <c r="H41" s="48"/>
      <c r="I41" s="48"/>
    </row>
    <row r="42" spans="1:9" ht="84" customHeight="1" x14ac:dyDescent="0.25">
      <c r="A42" s="117" t="s">
        <v>66</v>
      </c>
      <c r="B42" s="117"/>
      <c r="C42" s="117"/>
      <c r="D42" s="117"/>
      <c r="E42" s="117"/>
      <c r="F42" s="117"/>
      <c r="G42" s="117"/>
      <c r="H42" s="117"/>
      <c r="I42" s="117"/>
    </row>
    <row r="43" spans="1:9" ht="51.6" customHeight="1" x14ac:dyDescent="0.25">
      <c r="A43" s="118" t="s">
        <v>65</v>
      </c>
      <c r="B43" s="118"/>
      <c r="C43" s="118"/>
      <c r="D43" s="118"/>
      <c r="E43" s="118"/>
      <c r="F43" s="118"/>
      <c r="G43" s="118"/>
      <c r="H43" s="118"/>
      <c r="I43" s="118"/>
    </row>
    <row r="44" spans="1:9" ht="56.45" customHeight="1" x14ac:dyDescent="0.25">
      <c r="A44" s="119" t="s">
        <v>64</v>
      </c>
      <c r="B44" s="119"/>
      <c r="C44" s="119"/>
      <c r="D44" s="119"/>
      <c r="E44" s="33" t="s">
        <v>63</v>
      </c>
      <c r="F44" s="120" t="s">
        <v>62</v>
      </c>
      <c r="G44" s="120"/>
      <c r="H44" s="33" t="s">
        <v>61</v>
      </c>
      <c r="I44" s="33" t="s">
        <v>60</v>
      </c>
    </row>
    <row r="45" spans="1:9" ht="35.1" customHeight="1" x14ac:dyDescent="0.25">
      <c r="A45" s="105" t="s">
        <v>59</v>
      </c>
      <c r="B45" s="105"/>
      <c r="C45" s="105"/>
      <c r="D45" s="105"/>
      <c r="E45" s="32" t="s">
        <v>58</v>
      </c>
      <c r="F45" s="106">
        <f>'[1]20.03.2019'!I50</f>
        <v>77162841.579999998</v>
      </c>
      <c r="G45" s="106"/>
      <c r="H45" s="31">
        <f>-1313857.7-2000000</f>
        <v>-3313857.7</v>
      </c>
      <c r="I45" s="31">
        <f t="shared" ref="I45:I55" si="1">H45+F45</f>
        <v>73848983.879999995</v>
      </c>
    </row>
    <row r="46" spans="1:9" ht="35.1" customHeight="1" x14ac:dyDescent="0.25">
      <c r="A46" s="105" t="s">
        <v>57</v>
      </c>
      <c r="B46" s="105"/>
      <c r="C46" s="105"/>
      <c r="D46" s="105"/>
      <c r="E46" s="32" t="s">
        <v>56</v>
      </c>
      <c r="F46" s="106">
        <f>'[1]20.03.2019'!I51</f>
        <v>401600</v>
      </c>
      <c r="G46" s="106"/>
      <c r="H46" s="31">
        <v>0</v>
      </c>
      <c r="I46" s="31">
        <f t="shared" si="1"/>
        <v>401600</v>
      </c>
    </row>
    <row r="47" spans="1:9" ht="35.1" customHeight="1" x14ac:dyDescent="0.25">
      <c r="A47" s="105" t="s">
        <v>55</v>
      </c>
      <c r="B47" s="105"/>
      <c r="C47" s="105"/>
      <c r="D47" s="105"/>
      <c r="E47" s="32" t="s">
        <v>54</v>
      </c>
      <c r="F47" s="106">
        <f>'[1]20.03.2019'!I52</f>
        <v>18241410.719999999</v>
      </c>
      <c r="G47" s="106"/>
      <c r="H47" s="31">
        <v>0</v>
      </c>
      <c r="I47" s="31">
        <f t="shared" si="1"/>
        <v>18241410.719999999</v>
      </c>
    </row>
    <row r="48" spans="1:9" ht="35.1" customHeight="1" x14ac:dyDescent="0.25">
      <c r="A48" s="105" t="s">
        <v>53</v>
      </c>
      <c r="B48" s="105"/>
      <c r="C48" s="105"/>
      <c r="D48" s="105"/>
      <c r="E48" s="32" t="s">
        <v>52</v>
      </c>
      <c r="F48" s="106">
        <f>'[1]20.03.2019'!I53</f>
        <v>39960503.259999998</v>
      </c>
      <c r="G48" s="106"/>
      <c r="H48" s="31">
        <v>420950</v>
      </c>
      <c r="I48" s="31">
        <f t="shared" si="1"/>
        <v>40381453.259999998</v>
      </c>
    </row>
    <row r="49" spans="1:9" ht="35.1" customHeight="1" x14ac:dyDescent="0.25">
      <c r="A49" s="105" t="s">
        <v>51</v>
      </c>
      <c r="B49" s="105"/>
      <c r="C49" s="105"/>
      <c r="D49" s="105"/>
      <c r="E49" s="32" t="s">
        <v>50</v>
      </c>
      <c r="F49" s="106">
        <f>'[1]20.03.2019'!I54</f>
        <v>67374641.709999993</v>
      </c>
      <c r="G49" s="106"/>
      <c r="H49" s="31">
        <f>530000+2000000</f>
        <v>2530000</v>
      </c>
      <c r="I49" s="31">
        <f t="shared" si="1"/>
        <v>69904641.709999993</v>
      </c>
    </row>
    <row r="50" spans="1:9" ht="35.1" customHeight="1" x14ac:dyDescent="0.25">
      <c r="A50" s="105" t="s">
        <v>49</v>
      </c>
      <c r="B50" s="105"/>
      <c r="C50" s="105"/>
      <c r="D50" s="105"/>
      <c r="E50" s="32" t="s">
        <v>48</v>
      </c>
      <c r="F50" s="106">
        <f>'[1]20.03.2019'!I55</f>
        <v>1860000</v>
      </c>
      <c r="G50" s="106"/>
      <c r="H50" s="31">
        <f>2703612.6+142295.4</f>
        <v>2845908</v>
      </c>
      <c r="I50" s="31">
        <f t="shared" si="1"/>
        <v>4705908</v>
      </c>
    </row>
    <row r="51" spans="1:9" ht="35.1" customHeight="1" x14ac:dyDescent="0.25">
      <c r="A51" s="105" t="s">
        <v>47</v>
      </c>
      <c r="B51" s="105"/>
      <c r="C51" s="105"/>
      <c r="D51" s="105"/>
      <c r="E51" s="32" t="s">
        <v>46</v>
      </c>
      <c r="F51" s="106">
        <f>'[1]20.03.2019'!I56</f>
        <v>222227794.80000001</v>
      </c>
      <c r="G51" s="106"/>
      <c r="H51" s="31">
        <v>292612.3</v>
      </c>
      <c r="I51" s="31">
        <f t="shared" si="1"/>
        <v>222520407.10000002</v>
      </c>
    </row>
    <row r="52" spans="1:9" ht="35.1" customHeight="1" x14ac:dyDescent="0.25">
      <c r="A52" s="105" t="s">
        <v>45</v>
      </c>
      <c r="B52" s="105"/>
      <c r="C52" s="105"/>
      <c r="D52" s="105"/>
      <c r="E52" s="32" t="s">
        <v>44</v>
      </c>
      <c r="F52" s="106">
        <f>'[1]20.03.2019'!I57</f>
        <v>8480375.9399999995</v>
      </c>
      <c r="G52" s="106"/>
      <c r="H52" s="31">
        <v>0</v>
      </c>
      <c r="I52" s="31">
        <f t="shared" si="1"/>
        <v>8480375.9399999995</v>
      </c>
    </row>
    <row r="53" spans="1:9" ht="35.1" customHeight="1" x14ac:dyDescent="0.25">
      <c r="A53" s="105" t="s">
        <v>43</v>
      </c>
      <c r="B53" s="105"/>
      <c r="C53" s="105"/>
      <c r="D53" s="105"/>
      <c r="E53" s="32" t="s">
        <v>42</v>
      </c>
      <c r="F53" s="106">
        <f>'[1]20.03.2019'!I58</f>
        <v>20569200</v>
      </c>
      <c r="G53" s="106"/>
      <c r="H53" s="31">
        <v>0</v>
      </c>
      <c r="I53" s="31">
        <f t="shared" si="1"/>
        <v>20569200</v>
      </c>
    </row>
    <row r="54" spans="1:9" ht="35.1" customHeight="1" x14ac:dyDescent="0.25">
      <c r="A54" s="105" t="s">
        <v>41</v>
      </c>
      <c r="B54" s="105"/>
      <c r="C54" s="105"/>
      <c r="D54" s="105"/>
      <c r="E54" s="32" t="s">
        <v>40</v>
      </c>
      <c r="F54" s="106">
        <f>'[1]20.03.2019'!I59</f>
        <v>31910691.379999999</v>
      </c>
      <c r="G54" s="106"/>
      <c r="H54" s="31">
        <v>0</v>
      </c>
      <c r="I54" s="31">
        <f t="shared" si="1"/>
        <v>31910691.379999999</v>
      </c>
    </row>
    <row r="55" spans="1:9" ht="35.1" customHeight="1" x14ac:dyDescent="0.25">
      <c r="A55" s="105" t="s">
        <v>39</v>
      </c>
      <c r="B55" s="105"/>
      <c r="C55" s="105"/>
      <c r="D55" s="105"/>
      <c r="E55" s="32" t="s">
        <v>38</v>
      </c>
      <c r="F55" s="106">
        <f>'[1]20.03.2019'!I60</f>
        <v>4825974.82</v>
      </c>
      <c r="G55" s="106"/>
      <c r="H55" s="31">
        <v>0</v>
      </c>
      <c r="I55" s="31">
        <f t="shared" si="1"/>
        <v>4825974.82</v>
      </c>
    </row>
    <row r="56" spans="1:9" ht="48" customHeight="1" x14ac:dyDescent="0.25">
      <c r="A56" s="107" t="s">
        <v>37</v>
      </c>
      <c r="B56" s="107"/>
      <c r="C56" s="107"/>
      <c r="D56" s="107"/>
      <c r="E56" s="107"/>
      <c r="F56" s="108">
        <f>F55+F54+F53+F52+F51+F50+F49+F48+F47+F46+F45</f>
        <v>493015034.20999998</v>
      </c>
      <c r="G56" s="108"/>
      <c r="H56" s="30">
        <f>H55+H54+H53+H52+H51+H50+H49+H48+H47+H46+H45</f>
        <v>2775612.5999999996</v>
      </c>
      <c r="I56" s="30">
        <f>I55+I54+I53+I52+I51+I50+I49+I48+I47+I46+I45</f>
        <v>495790646.80999994</v>
      </c>
    </row>
    <row r="57" spans="1:9" ht="18.75" x14ac:dyDescent="0.25">
      <c r="A57" s="49" t="s">
        <v>36</v>
      </c>
      <c r="B57" s="49"/>
      <c r="C57" s="49"/>
      <c r="D57" s="49"/>
      <c r="E57" s="49"/>
      <c r="F57" s="49"/>
      <c r="G57" s="49"/>
      <c r="H57" s="49"/>
      <c r="I57" s="49"/>
    </row>
    <row r="58" spans="1:9" ht="9.75" customHeight="1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s="22" customFormat="1" ht="18.75" x14ac:dyDescent="0.25">
      <c r="A59" s="109" t="s">
        <v>35</v>
      </c>
      <c r="B59" s="109"/>
      <c r="C59" s="109"/>
      <c r="D59" s="109"/>
      <c r="E59" s="109"/>
      <c r="F59" s="109"/>
      <c r="G59" s="109"/>
      <c r="H59" s="109"/>
      <c r="I59" s="109"/>
    </row>
    <row r="60" spans="1:9" s="22" customFormat="1" ht="18.75" x14ac:dyDescent="0.25">
      <c r="A60" s="29"/>
      <c r="B60" s="28"/>
      <c r="C60" s="28"/>
      <c r="D60" s="28"/>
      <c r="E60" s="28"/>
      <c r="F60" s="28"/>
      <c r="G60" s="28"/>
      <c r="H60" s="28"/>
      <c r="I60" s="28"/>
    </row>
    <row r="61" spans="1:9" s="22" customFormat="1" ht="18.75" x14ac:dyDescent="0.25">
      <c r="A61" s="110" t="s">
        <v>34</v>
      </c>
      <c r="B61" s="110"/>
      <c r="C61" s="110"/>
      <c r="D61" s="110"/>
      <c r="E61" s="110"/>
      <c r="F61" s="110"/>
      <c r="G61" s="110"/>
      <c r="H61" s="110"/>
      <c r="I61" s="110"/>
    </row>
    <row r="62" spans="1:9" s="22" customFormat="1" ht="16.5" customHeight="1" x14ac:dyDescent="0.25">
      <c r="A62" s="111" t="s">
        <v>17</v>
      </c>
      <c r="B62" s="111"/>
      <c r="C62" s="111"/>
      <c r="D62" s="111"/>
      <c r="E62" s="111"/>
      <c r="F62" s="111"/>
      <c r="G62" s="111"/>
      <c r="H62" s="111"/>
      <c r="I62" s="111"/>
    </row>
    <row r="63" spans="1:9" s="22" customFormat="1" ht="36.6" customHeight="1" x14ac:dyDescent="0.25">
      <c r="A63" s="102" t="s">
        <v>16</v>
      </c>
      <c r="B63" s="103"/>
      <c r="C63" s="102" t="s">
        <v>15</v>
      </c>
      <c r="D63" s="104"/>
      <c r="E63" s="104"/>
      <c r="F63" s="104"/>
      <c r="G63" s="104"/>
      <c r="H63" s="104"/>
      <c r="I63" s="103"/>
    </row>
    <row r="64" spans="1:9" s="22" customFormat="1" ht="18.75" customHeight="1" x14ac:dyDescent="0.25">
      <c r="A64" s="85" t="s">
        <v>14</v>
      </c>
      <c r="B64" s="86"/>
      <c r="C64" s="87" t="s">
        <v>11</v>
      </c>
      <c r="D64" s="88"/>
      <c r="E64" s="89"/>
      <c r="F64" s="90" t="s">
        <v>9</v>
      </c>
      <c r="G64" s="91"/>
      <c r="H64" s="27" t="s">
        <v>11</v>
      </c>
      <c r="I64" s="26" t="s">
        <v>7</v>
      </c>
    </row>
    <row r="65" spans="1:9" s="22" customFormat="1" ht="18.75" customHeight="1" x14ac:dyDescent="0.25">
      <c r="A65" s="85" t="s">
        <v>12</v>
      </c>
      <c r="B65" s="86"/>
      <c r="C65" s="87">
        <v>3313857</v>
      </c>
      <c r="D65" s="88"/>
      <c r="E65" s="89"/>
      <c r="F65" s="90" t="s">
        <v>9</v>
      </c>
      <c r="G65" s="91"/>
      <c r="H65" s="25" t="s">
        <v>33</v>
      </c>
      <c r="I65" s="24" t="s">
        <v>7</v>
      </c>
    </row>
    <row r="66" spans="1:9" s="22" customFormat="1" ht="18.75" customHeight="1" x14ac:dyDescent="0.25">
      <c r="A66" s="92" t="s">
        <v>10</v>
      </c>
      <c r="B66" s="93"/>
      <c r="C66" s="94">
        <v>72848983</v>
      </c>
      <c r="D66" s="95"/>
      <c r="E66" s="96"/>
      <c r="F66" s="97" t="s">
        <v>9</v>
      </c>
      <c r="G66" s="98"/>
      <c r="H66" s="23">
        <v>88</v>
      </c>
      <c r="I66" s="23" t="s">
        <v>7</v>
      </c>
    </row>
    <row r="67" spans="1:9" s="22" customFormat="1" ht="37.15" customHeight="1" x14ac:dyDescent="0.25">
      <c r="A67" s="85" t="s">
        <v>6</v>
      </c>
      <c r="B67" s="86"/>
      <c r="C67" s="99" t="s">
        <v>32</v>
      </c>
      <c r="D67" s="100"/>
      <c r="E67" s="100"/>
      <c r="F67" s="100"/>
      <c r="G67" s="100"/>
      <c r="H67" s="100"/>
      <c r="I67" s="101"/>
    </row>
    <row r="68" spans="1:9" ht="18.75" x14ac:dyDescent="0.25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7.45" customHeight="1" x14ac:dyDescent="0.25">
      <c r="A69" s="48" t="s">
        <v>31</v>
      </c>
      <c r="B69" s="48"/>
      <c r="C69" s="48"/>
      <c r="D69" s="48"/>
      <c r="E69" s="48"/>
      <c r="F69" s="48"/>
      <c r="G69" s="48"/>
      <c r="H69" s="48"/>
      <c r="I69" s="48"/>
    </row>
    <row r="70" spans="1:9" ht="17.45" customHeight="1" x14ac:dyDescent="0.25">
      <c r="A70" s="3"/>
    </row>
    <row r="71" spans="1:9" ht="17.45" customHeight="1" x14ac:dyDescent="0.25">
      <c r="A71" s="49" t="s">
        <v>30</v>
      </c>
      <c r="B71" s="49"/>
      <c r="C71" s="49"/>
      <c r="D71" s="49"/>
      <c r="E71" s="49"/>
      <c r="F71" s="49"/>
      <c r="G71" s="49"/>
      <c r="H71" s="49"/>
      <c r="I71" s="49"/>
    </row>
    <row r="72" spans="1:9" ht="34.15" customHeight="1" x14ac:dyDescent="0.3">
      <c r="A72" s="84" t="s">
        <v>17</v>
      </c>
      <c r="B72" s="84"/>
      <c r="C72" s="84"/>
      <c r="D72" s="84"/>
      <c r="E72" s="84"/>
      <c r="F72" s="84"/>
      <c r="G72" s="84"/>
      <c r="H72" s="84"/>
      <c r="I72" s="84"/>
    </row>
    <row r="73" spans="1:9" ht="17.45" customHeight="1" x14ac:dyDescent="0.25">
      <c r="A73" s="19"/>
    </row>
    <row r="74" spans="1:9" ht="17.45" customHeight="1" x14ac:dyDescent="0.25">
      <c r="A74" s="76" t="s">
        <v>16</v>
      </c>
      <c r="B74" s="77"/>
      <c r="C74" s="76" t="s">
        <v>15</v>
      </c>
      <c r="D74" s="78"/>
      <c r="E74" s="78"/>
      <c r="F74" s="78"/>
      <c r="G74" s="78"/>
      <c r="H74" s="78"/>
      <c r="I74" s="77"/>
    </row>
    <row r="75" spans="1:9" ht="17.45" customHeight="1" x14ac:dyDescent="0.25">
      <c r="A75" s="68" t="s">
        <v>14</v>
      </c>
      <c r="B75" s="69"/>
      <c r="C75" s="70">
        <v>420950</v>
      </c>
      <c r="D75" s="71"/>
      <c r="E75" s="72"/>
      <c r="F75" s="53" t="s">
        <v>9</v>
      </c>
      <c r="G75" s="54"/>
      <c r="H75" s="18" t="s">
        <v>22</v>
      </c>
      <c r="I75" s="17" t="s">
        <v>7</v>
      </c>
    </row>
    <row r="76" spans="1:9" ht="17.45" customHeight="1" x14ac:dyDescent="0.25">
      <c r="A76" s="68" t="s">
        <v>12</v>
      </c>
      <c r="B76" s="69"/>
      <c r="C76" s="70" t="s">
        <v>11</v>
      </c>
      <c r="D76" s="71"/>
      <c r="E76" s="72"/>
      <c r="F76" s="53" t="s">
        <v>9</v>
      </c>
      <c r="G76" s="54"/>
      <c r="H76" s="16" t="s">
        <v>11</v>
      </c>
      <c r="I76" s="15" t="s">
        <v>7</v>
      </c>
    </row>
    <row r="77" spans="1:9" ht="17.45" customHeight="1" x14ac:dyDescent="0.25">
      <c r="A77" s="61" t="s">
        <v>10</v>
      </c>
      <c r="B77" s="62"/>
      <c r="C77" s="63">
        <v>40381453</v>
      </c>
      <c r="D77" s="64"/>
      <c r="E77" s="65"/>
      <c r="F77" s="66" t="s">
        <v>9</v>
      </c>
      <c r="G77" s="67"/>
      <c r="H77" s="13">
        <v>26</v>
      </c>
      <c r="I77" s="13" t="s">
        <v>7</v>
      </c>
    </row>
    <row r="78" spans="1:9" ht="134.25" customHeight="1" x14ac:dyDescent="0.25">
      <c r="A78" s="79" t="s">
        <v>6</v>
      </c>
      <c r="B78" s="80"/>
      <c r="C78" s="81" t="s">
        <v>101</v>
      </c>
      <c r="D78" s="82"/>
      <c r="E78" s="82"/>
      <c r="F78" s="82"/>
      <c r="G78" s="82"/>
      <c r="H78" s="82"/>
      <c r="I78" s="83"/>
    </row>
    <row r="79" spans="1:9" ht="17.45" customHeight="1" x14ac:dyDescent="0.25">
      <c r="A79" s="20"/>
      <c r="B79" s="20"/>
      <c r="C79" s="1"/>
      <c r="D79" s="1"/>
      <c r="E79" s="1"/>
      <c r="F79" s="1"/>
      <c r="G79" s="1"/>
      <c r="H79" s="1"/>
      <c r="I79" s="1"/>
    </row>
    <row r="80" spans="1:9" ht="22.5" customHeight="1" x14ac:dyDescent="0.25">
      <c r="A80" s="48" t="s">
        <v>29</v>
      </c>
      <c r="B80" s="48"/>
      <c r="C80" s="48"/>
      <c r="D80" s="48"/>
      <c r="E80" s="48"/>
      <c r="F80" s="48"/>
      <c r="G80" s="48"/>
      <c r="H80" s="48"/>
      <c r="I80" s="48"/>
    </row>
    <row r="81" spans="1:9" ht="18.75" customHeight="1" x14ac:dyDescent="0.25">
      <c r="A81" s="49" t="s">
        <v>28</v>
      </c>
      <c r="B81" s="49"/>
      <c r="C81" s="49"/>
      <c r="D81" s="49"/>
      <c r="E81" s="49"/>
      <c r="F81" s="49"/>
      <c r="G81" s="49"/>
      <c r="H81" s="49"/>
      <c r="I81" s="49"/>
    </row>
    <row r="82" spans="1:9" ht="18.75" customHeight="1" x14ac:dyDescent="0.3">
      <c r="A82" s="84" t="s">
        <v>17</v>
      </c>
      <c r="B82" s="84"/>
      <c r="C82" s="84"/>
      <c r="D82" s="84"/>
      <c r="E82" s="84"/>
      <c r="F82" s="84"/>
      <c r="G82" s="84"/>
      <c r="H82" s="84"/>
      <c r="I82" s="84"/>
    </row>
    <row r="83" spans="1:9" ht="18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ht="39" customHeight="1" x14ac:dyDescent="0.25">
      <c r="A84" s="76" t="s">
        <v>16</v>
      </c>
      <c r="B84" s="77"/>
      <c r="C84" s="76" t="s">
        <v>15</v>
      </c>
      <c r="D84" s="78"/>
      <c r="E84" s="78"/>
      <c r="F84" s="78"/>
      <c r="G84" s="78"/>
      <c r="H84" s="78"/>
      <c r="I84" s="77"/>
    </row>
    <row r="85" spans="1:9" ht="22.9" customHeight="1" x14ac:dyDescent="0.25">
      <c r="A85" s="68" t="s">
        <v>14</v>
      </c>
      <c r="B85" s="69"/>
      <c r="C85" s="70">
        <f>530000+2000000</f>
        <v>2530000</v>
      </c>
      <c r="D85" s="71"/>
      <c r="E85" s="72"/>
      <c r="F85" s="53" t="s">
        <v>9</v>
      </c>
      <c r="G85" s="54"/>
      <c r="H85" s="18" t="s">
        <v>22</v>
      </c>
      <c r="I85" s="17" t="s">
        <v>7</v>
      </c>
    </row>
    <row r="86" spans="1:9" ht="18.75" customHeight="1" x14ac:dyDescent="0.25">
      <c r="A86" s="68" t="s">
        <v>12</v>
      </c>
      <c r="B86" s="69"/>
      <c r="C86" s="70" t="s">
        <v>11</v>
      </c>
      <c r="D86" s="71"/>
      <c r="E86" s="72"/>
      <c r="F86" s="53" t="s">
        <v>9</v>
      </c>
      <c r="G86" s="54"/>
      <c r="H86" s="16" t="s">
        <v>11</v>
      </c>
      <c r="I86" s="15" t="s">
        <v>7</v>
      </c>
    </row>
    <row r="87" spans="1:9" ht="18.75" customHeight="1" x14ac:dyDescent="0.25">
      <c r="A87" s="61" t="s">
        <v>10</v>
      </c>
      <c r="B87" s="62"/>
      <c r="C87" s="63">
        <v>69904641</v>
      </c>
      <c r="D87" s="64"/>
      <c r="E87" s="65"/>
      <c r="F87" s="66" t="s">
        <v>9</v>
      </c>
      <c r="G87" s="67"/>
      <c r="H87" s="13">
        <v>71</v>
      </c>
      <c r="I87" s="13" t="s">
        <v>7</v>
      </c>
    </row>
    <row r="88" spans="1:9" ht="84.75" customHeight="1" x14ac:dyDescent="0.25">
      <c r="A88" s="55" t="s">
        <v>6</v>
      </c>
      <c r="B88" s="56"/>
      <c r="C88" s="73">
        <v>500000</v>
      </c>
      <c r="D88" s="73"/>
      <c r="E88" s="73"/>
      <c r="F88" s="60" t="s">
        <v>27</v>
      </c>
      <c r="G88" s="60"/>
      <c r="H88" s="60"/>
      <c r="I88" s="60"/>
    </row>
    <row r="89" spans="1:9" ht="56.25" customHeight="1" x14ac:dyDescent="0.25">
      <c r="A89" s="74"/>
      <c r="B89" s="75"/>
      <c r="C89" s="73">
        <v>30000</v>
      </c>
      <c r="D89" s="73"/>
      <c r="E89" s="73"/>
      <c r="F89" s="60" t="s">
        <v>26</v>
      </c>
      <c r="G89" s="60"/>
      <c r="H89" s="60"/>
      <c r="I89" s="60"/>
    </row>
    <row r="90" spans="1:9" s="12" customFormat="1" ht="53.45" customHeight="1" x14ac:dyDescent="0.25">
      <c r="A90" s="57"/>
      <c r="B90" s="58"/>
      <c r="C90" s="73">
        <v>2000000</v>
      </c>
      <c r="D90" s="73"/>
      <c r="E90" s="73"/>
      <c r="F90" s="60" t="s">
        <v>25</v>
      </c>
      <c r="G90" s="60"/>
      <c r="H90" s="60"/>
      <c r="I90" s="60"/>
    </row>
    <row r="91" spans="1:9" ht="9" customHeight="1" x14ac:dyDescent="0.25">
      <c r="A91" s="3"/>
    </row>
    <row r="92" spans="1:9" ht="23.45" customHeight="1" x14ac:dyDescent="0.25">
      <c r="A92" s="48" t="s">
        <v>24</v>
      </c>
      <c r="B92" s="48"/>
      <c r="C92" s="48"/>
      <c r="D92" s="48"/>
      <c r="E92" s="48"/>
      <c r="F92" s="48"/>
      <c r="G92" s="48"/>
      <c r="H92" s="48"/>
      <c r="I92" s="48"/>
    </row>
    <row r="93" spans="1:9" ht="23.45" customHeight="1" x14ac:dyDescent="0.25">
      <c r="A93" s="19"/>
    </row>
    <row r="94" spans="1:9" ht="23.45" customHeight="1" x14ac:dyDescent="0.25">
      <c r="A94" s="49" t="s">
        <v>23</v>
      </c>
      <c r="B94" s="49"/>
      <c r="C94" s="49"/>
      <c r="D94" s="49"/>
      <c r="E94" s="49"/>
      <c r="F94" s="49"/>
      <c r="G94" s="49"/>
      <c r="H94" s="49"/>
      <c r="I94" s="49"/>
    </row>
    <row r="95" spans="1:9" ht="23.45" customHeight="1" x14ac:dyDescent="0.3">
      <c r="A95" s="84" t="s">
        <v>17</v>
      </c>
      <c r="B95" s="84"/>
      <c r="C95" s="84"/>
      <c r="D95" s="84"/>
      <c r="E95" s="84"/>
      <c r="F95" s="84"/>
      <c r="G95" s="84"/>
      <c r="H95" s="84"/>
      <c r="I95" s="84"/>
    </row>
    <row r="96" spans="1:9" ht="23.45" customHeight="1" x14ac:dyDescent="0.25">
      <c r="A96" s="19"/>
    </row>
    <row r="97" spans="1:9" ht="43.5" customHeight="1" x14ac:dyDescent="0.25">
      <c r="A97" s="76" t="s">
        <v>16</v>
      </c>
      <c r="B97" s="77"/>
      <c r="C97" s="76" t="s">
        <v>15</v>
      </c>
      <c r="D97" s="78"/>
      <c r="E97" s="78"/>
      <c r="F97" s="78"/>
      <c r="G97" s="78"/>
      <c r="H97" s="78"/>
      <c r="I97" s="77"/>
    </row>
    <row r="98" spans="1:9" ht="23.45" customHeight="1" x14ac:dyDescent="0.25">
      <c r="A98" s="68" t="s">
        <v>14</v>
      </c>
      <c r="B98" s="69"/>
      <c r="C98" s="70">
        <v>2845908</v>
      </c>
      <c r="D98" s="71"/>
      <c r="E98" s="72"/>
      <c r="F98" s="53" t="s">
        <v>9</v>
      </c>
      <c r="G98" s="54"/>
      <c r="H98" s="18" t="s">
        <v>22</v>
      </c>
      <c r="I98" s="17" t="s">
        <v>7</v>
      </c>
    </row>
    <row r="99" spans="1:9" ht="23.45" customHeight="1" x14ac:dyDescent="0.25">
      <c r="A99" s="68" t="s">
        <v>12</v>
      </c>
      <c r="B99" s="69"/>
      <c r="C99" s="70" t="s">
        <v>11</v>
      </c>
      <c r="D99" s="71"/>
      <c r="E99" s="72"/>
      <c r="F99" s="53" t="s">
        <v>9</v>
      </c>
      <c r="G99" s="54"/>
      <c r="H99" s="16" t="s">
        <v>11</v>
      </c>
      <c r="I99" s="15" t="s">
        <v>7</v>
      </c>
    </row>
    <row r="100" spans="1:9" ht="23.45" customHeight="1" x14ac:dyDescent="0.25">
      <c r="A100" s="61" t="s">
        <v>10</v>
      </c>
      <c r="B100" s="62"/>
      <c r="C100" s="63">
        <v>4705908</v>
      </c>
      <c r="D100" s="64"/>
      <c r="E100" s="65"/>
      <c r="F100" s="66" t="s">
        <v>9</v>
      </c>
      <c r="G100" s="67"/>
      <c r="H100" s="14" t="s">
        <v>22</v>
      </c>
      <c r="I100" s="13" t="s">
        <v>7</v>
      </c>
    </row>
    <row r="101" spans="1:9" ht="116.25" customHeight="1" x14ac:dyDescent="0.25">
      <c r="A101" s="55" t="s">
        <v>6</v>
      </c>
      <c r="B101" s="56"/>
      <c r="C101" s="59">
        <v>2703612.6</v>
      </c>
      <c r="D101" s="59"/>
      <c r="E101" s="59"/>
      <c r="F101" s="60" t="s">
        <v>21</v>
      </c>
      <c r="G101" s="60"/>
      <c r="H101" s="60"/>
      <c r="I101" s="60"/>
    </row>
    <row r="102" spans="1:9" s="12" customFormat="1" ht="87" customHeight="1" x14ac:dyDescent="0.25">
      <c r="A102" s="57"/>
      <c r="B102" s="58"/>
      <c r="C102" s="59">
        <v>142295.4</v>
      </c>
      <c r="D102" s="59"/>
      <c r="E102" s="59"/>
      <c r="F102" s="60" t="s">
        <v>20</v>
      </c>
      <c r="G102" s="60"/>
      <c r="H102" s="60"/>
      <c r="I102" s="60"/>
    </row>
    <row r="103" spans="1:9" ht="9" customHeight="1" x14ac:dyDescent="0.25">
      <c r="A103" s="3"/>
    </row>
    <row r="104" spans="1:9" ht="38.25" customHeight="1" x14ac:dyDescent="0.25">
      <c r="A104" s="48" t="s">
        <v>19</v>
      </c>
      <c r="B104" s="48"/>
      <c r="C104" s="48"/>
      <c r="D104" s="48"/>
      <c r="E104" s="48"/>
      <c r="F104" s="48"/>
      <c r="G104" s="48"/>
      <c r="H104" s="48"/>
      <c r="I104" s="48"/>
    </row>
    <row r="105" spans="1:9" ht="18.75" customHeight="1" x14ac:dyDescent="0.25">
      <c r="A105" s="3"/>
      <c r="B105" s="11"/>
      <c r="C105" s="11"/>
      <c r="D105" s="11"/>
      <c r="E105" s="11"/>
      <c r="F105" s="11"/>
      <c r="G105" s="11"/>
      <c r="H105" s="11"/>
      <c r="I105" s="11"/>
    </row>
    <row r="106" spans="1:9" ht="18.75" customHeight="1" x14ac:dyDescent="0.25">
      <c r="A106" s="49" t="s">
        <v>18</v>
      </c>
      <c r="B106" s="49"/>
      <c r="C106" s="49"/>
      <c r="D106" s="49"/>
      <c r="E106" s="49"/>
      <c r="F106" s="49"/>
      <c r="G106" s="49"/>
      <c r="H106" s="49"/>
      <c r="I106" s="49"/>
    </row>
    <row r="107" spans="1:9" ht="18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8.75" x14ac:dyDescent="0.25">
      <c r="A108" s="50" t="s">
        <v>17</v>
      </c>
      <c r="B108" s="50"/>
      <c r="C108" s="50"/>
      <c r="D108" s="10"/>
      <c r="E108" s="10"/>
      <c r="F108" s="10"/>
      <c r="G108" s="10"/>
      <c r="H108" s="10"/>
      <c r="I108" s="10"/>
    </row>
    <row r="109" spans="1:9" ht="18.75" x14ac:dyDescent="0.25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8.75" x14ac:dyDescent="0.25">
      <c r="A110" s="51" t="s">
        <v>16</v>
      </c>
      <c r="B110" s="51"/>
      <c r="C110" s="51" t="s">
        <v>15</v>
      </c>
      <c r="D110" s="51"/>
      <c r="E110" s="51"/>
      <c r="F110" s="51"/>
      <c r="G110" s="51"/>
      <c r="H110" s="51"/>
      <c r="I110" s="51"/>
    </row>
    <row r="111" spans="1:9" ht="18.75" x14ac:dyDescent="0.25">
      <c r="A111" s="52" t="s">
        <v>14</v>
      </c>
      <c r="B111" s="52"/>
      <c r="C111" s="144">
        <v>292612</v>
      </c>
      <c r="D111" s="144"/>
      <c r="E111" s="144"/>
      <c r="F111" s="145" t="s">
        <v>9</v>
      </c>
      <c r="G111" s="145"/>
      <c r="H111" s="8" t="s">
        <v>13</v>
      </c>
      <c r="I111" s="7" t="s">
        <v>7</v>
      </c>
    </row>
    <row r="112" spans="1:9" ht="18.75" x14ac:dyDescent="0.25">
      <c r="A112" s="52" t="s">
        <v>12</v>
      </c>
      <c r="B112" s="52"/>
      <c r="C112" s="144" t="s">
        <v>11</v>
      </c>
      <c r="D112" s="144"/>
      <c r="E112" s="144"/>
      <c r="F112" s="145" t="s">
        <v>9</v>
      </c>
      <c r="G112" s="145"/>
      <c r="H112" s="6" t="s">
        <v>11</v>
      </c>
      <c r="I112" s="6" t="s">
        <v>7</v>
      </c>
    </row>
    <row r="113" spans="1:9" ht="40.15" customHeight="1" x14ac:dyDescent="0.25">
      <c r="A113" s="146" t="s">
        <v>10</v>
      </c>
      <c r="B113" s="146"/>
      <c r="C113" s="147">
        <v>222520407</v>
      </c>
      <c r="D113" s="147"/>
      <c r="E113" s="147"/>
      <c r="F113" s="148" t="s">
        <v>9</v>
      </c>
      <c r="G113" s="148"/>
      <c r="H113" s="5" t="s">
        <v>8</v>
      </c>
      <c r="I113" s="4" t="s">
        <v>7</v>
      </c>
    </row>
    <row r="114" spans="1:9" ht="99" customHeight="1" x14ac:dyDescent="0.25">
      <c r="A114" s="138" t="s">
        <v>6</v>
      </c>
      <c r="B114" s="139"/>
      <c r="C114" s="46">
        <v>155522</v>
      </c>
      <c r="D114" s="46"/>
      <c r="E114" s="47" t="s">
        <v>5</v>
      </c>
      <c r="F114" s="47"/>
      <c r="G114" s="47"/>
      <c r="H114" s="47"/>
      <c r="I114" s="47"/>
    </row>
    <row r="115" spans="1:9" ht="119.25" customHeight="1" x14ac:dyDescent="0.25">
      <c r="A115" s="140"/>
      <c r="B115" s="141"/>
      <c r="C115" s="46">
        <v>50000</v>
      </c>
      <c r="D115" s="46"/>
      <c r="E115" s="47" t="s">
        <v>4</v>
      </c>
      <c r="F115" s="47"/>
      <c r="G115" s="47"/>
      <c r="H115" s="47"/>
      <c r="I115" s="47"/>
    </row>
    <row r="116" spans="1:9" ht="57.75" customHeight="1" x14ac:dyDescent="0.25">
      <c r="A116" s="140"/>
      <c r="B116" s="141"/>
      <c r="C116" s="46">
        <v>203112</v>
      </c>
      <c r="D116" s="46"/>
      <c r="E116" s="47" t="s">
        <v>3</v>
      </c>
      <c r="F116" s="47"/>
      <c r="G116" s="47"/>
      <c r="H116" s="47"/>
      <c r="I116" s="47"/>
    </row>
    <row r="117" spans="1:9" ht="57.75" customHeight="1" x14ac:dyDescent="0.25">
      <c r="A117" s="142"/>
      <c r="B117" s="143"/>
      <c r="C117" s="46">
        <v>-116021.7</v>
      </c>
      <c r="D117" s="46"/>
      <c r="E117" s="47" t="s">
        <v>2</v>
      </c>
      <c r="F117" s="47"/>
      <c r="G117" s="47"/>
      <c r="H117" s="47"/>
      <c r="I117" s="47"/>
    </row>
    <row r="118" spans="1:9" ht="9" customHeight="1" x14ac:dyDescent="0.25">
      <c r="A118" s="3"/>
    </row>
    <row r="119" spans="1:9" ht="9" customHeight="1" x14ac:dyDescent="0.25">
      <c r="A119" s="3"/>
    </row>
    <row r="120" spans="1:9" ht="18.75" x14ac:dyDescent="0.25">
      <c r="A120" s="2"/>
      <c r="B120" s="2"/>
      <c r="C120" s="1"/>
      <c r="D120" s="1"/>
      <c r="E120" s="1"/>
      <c r="F120" s="1"/>
      <c r="G120" s="1"/>
      <c r="H120" s="1"/>
      <c r="I120" s="1"/>
    </row>
    <row r="121" spans="1:9" ht="18.75" x14ac:dyDescent="0.25">
      <c r="A121" s="49" t="s">
        <v>1</v>
      </c>
      <c r="B121" s="49"/>
      <c r="C121" s="49"/>
      <c r="D121" s="49"/>
      <c r="E121" s="49"/>
      <c r="F121" s="49"/>
      <c r="G121" s="49"/>
      <c r="H121" s="49"/>
      <c r="I121" s="49"/>
    </row>
    <row r="122" spans="1:9" ht="18.75" x14ac:dyDescent="0.25">
      <c r="A122" s="49" t="s">
        <v>0</v>
      </c>
      <c r="B122" s="49"/>
      <c r="C122" s="49"/>
      <c r="D122" s="49"/>
      <c r="E122" s="49"/>
      <c r="F122" s="49"/>
      <c r="G122" s="49"/>
      <c r="H122" s="49"/>
      <c r="I122" s="49"/>
    </row>
  </sheetData>
  <mergeCells count="167">
    <mergeCell ref="A13:D13"/>
    <mergeCell ref="E13:F13"/>
    <mergeCell ref="A14:D14"/>
    <mergeCell ref="E14:F14"/>
    <mergeCell ref="C114:D114"/>
    <mergeCell ref="E114:I114"/>
    <mergeCell ref="C115:D115"/>
    <mergeCell ref="E115:I115"/>
    <mergeCell ref="C116:D116"/>
    <mergeCell ref="E116:I116"/>
    <mergeCell ref="A114:B117"/>
    <mergeCell ref="A95:I95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:I1"/>
    <mergeCell ref="A3:I3"/>
    <mergeCell ref="A4:I4"/>
    <mergeCell ref="A5:I5"/>
    <mergeCell ref="A6:I6"/>
    <mergeCell ref="A8:I8"/>
    <mergeCell ref="A10:I10"/>
    <mergeCell ref="A12:D12"/>
    <mergeCell ref="E12:F12"/>
    <mergeCell ref="A36:D36"/>
    <mergeCell ref="F36:G36"/>
    <mergeCell ref="A16:I16"/>
    <mergeCell ref="A18:I18"/>
    <mergeCell ref="A20:I20"/>
    <mergeCell ref="A22:I22"/>
    <mergeCell ref="A24:I24"/>
    <mergeCell ref="A26:I26"/>
    <mergeCell ref="A28:D28"/>
    <mergeCell ref="F28:G28"/>
    <mergeCell ref="A29:D29"/>
    <mergeCell ref="F29:G29"/>
    <mergeCell ref="A30:D30"/>
    <mergeCell ref="F30:G30"/>
    <mergeCell ref="A31:D31"/>
    <mergeCell ref="F31:G31"/>
    <mergeCell ref="A32:D32"/>
    <mergeCell ref="F32:G32"/>
    <mergeCell ref="A35:D35"/>
    <mergeCell ref="F35:G35"/>
    <mergeCell ref="A33:D33"/>
    <mergeCell ref="F33:G33"/>
    <mergeCell ref="A34:D34"/>
    <mergeCell ref="F34:G34"/>
    <mergeCell ref="A52:D52"/>
    <mergeCell ref="F52:G52"/>
    <mergeCell ref="A37:E37"/>
    <mergeCell ref="F37:G37"/>
    <mergeCell ref="A39:I39"/>
    <mergeCell ref="A41:I41"/>
    <mergeCell ref="A42:I42"/>
    <mergeCell ref="A43:I43"/>
    <mergeCell ref="A44:D44"/>
    <mergeCell ref="F44:G44"/>
    <mergeCell ref="A45:D45"/>
    <mergeCell ref="F45:G45"/>
    <mergeCell ref="A46:D46"/>
    <mergeCell ref="F46:G46"/>
    <mergeCell ref="A47:D47"/>
    <mergeCell ref="F47:G47"/>
    <mergeCell ref="A48:D48"/>
    <mergeCell ref="F48:G48"/>
    <mergeCell ref="A49:D49"/>
    <mergeCell ref="F49:G49"/>
    <mergeCell ref="A50:D50"/>
    <mergeCell ref="F50:G50"/>
    <mergeCell ref="A51:D51"/>
    <mergeCell ref="F51:G51"/>
    <mergeCell ref="A63:B63"/>
    <mergeCell ref="C63:I63"/>
    <mergeCell ref="A64:B64"/>
    <mergeCell ref="C64:E64"/>
    <mergeCell ref="F64:G64"/>
    <mergeCell ref="A53:D53"/>
    <mergeCell ref="F53:G53"/>
    <mergeCell ref="A54:D54"/>
    <mergeCell ref="F54:G54"/>
    <mergeCell ref="A55:D55"/>
    <mergeCell ref="F55:G55"/>
    <mergeCell ref="A56:E56"/>
    <mergeCell ref="F56:G56"/>
    <mergeCell ref="A57:I57"/>
    <mergeCell ref="A59:I59"/>
    <mergeCell ref="A61:I61"/>
    <mergeCell ref="A62:I62"/>
    <mergeCell ref="A76:B76"/>
    <mergeCell ref="C76:E76"/>
    <mergeCell ref="F76:G76"/>
    <mergeCell ref="A69:I69"/>
    <mergeCell ref="A71:I71"/>
    <mergeCell ref="A72:I72"/>
    <mergeCell ref="A74:B74"/>
    <mergeCell ref="C74:I74"/>
    <mergeCell ref="A65:B65"/>
    <mergeCell ref="C65:E65"/>
    <mergeCell ref="F65:G65"/>
    <mergeCell ref="A75:B75"/>
    <mergeCell ref="C75:E75"/>
    <mergeCell ref="F75:G75"/>
    <mergeCell ref="A66:B66"/>
    <mergeCell ref="C66:E66"/>
    <mergeCell ref="F66:G66"/>
    <mergeCell ref="A67:B67"/>
    <mergeCell ref="C67:I67"/>
    <mergeCell ref="A97:B97"/>
    <mergeCell ref="C97:I97"/>
    <mergeCell ref="A86:B86"/>
    <mergeCell ref="C86:E86"/>
    <mergeCell ref="F86:G86"/>
    <mergeCell ref="A87:B87"/>
    <mergeCell ref="C87:E87"/>
    <mergeCell ref="F87:G87"/>
    <mergeCell ref="A77:B77"/>
    <mergeCell ref="C77:E77"/>
    <mergeCell ref="F77:G77"/>
    <mergeCell ref="A78:B78"/>
    <mergeCell ref="C78:I78"/>
    <mergeCell ref="A80:I80"/>
    <mergeCell ref="A81:I81"/>
    <mergeCell ref="A82:I82"/>
    <mergeCell ref="A84:B84"/>
    <mergeCell ref="C84:I84"/>
    <mergeCell ref="A85:B85"/>
    <mergeCell ref="C85:E85"/>
    <mergeCell ref="F85:G85"/>
    <mergeCell ref="F90:I90"/>
    <mergeCell ref="C90:E90"/>
    <mergeCell ref="A88:B90"/>
    <mergeCell ref="C88:E88"/>
    <mergeCell ref="F88:I88"/>
    <mergeCell ref="C89:E89"/>
    <mergeCell ref="F89:I89"/>
    <mergeCell ref="A92:I92"/>
    <mergeCell ref="A94:I94"/>
    <mergeCell ref="A122:I122"/>
    <mergeCell ref="A100:B100"/>
    <mergeCell ref="C100:E100"/>
    <mergeCell ref="F100:G100"/>
    <mergeCell ref="A121:I121"/>
    <mergeCell ref="A98:B98"/>
    <mergeCell ref="C98:E98"/>
    <mergeCell ref="F98:G98"/>
    <mergeCell ref="A99:B99"/>
    <mergeCell ref="C99:E99"/>
    <mergeCell ref="C117:D117"/>
    <mergeCell ref="E117:I117"/>
    <mergeCell ref="A104:I104"/>
    <mergeCell ref="A106:I106"/>
    <mergeCell ref="A108:C108"/>
    <mergeCell ref="A110:B110"/>
    <mergeCell ref="C110:I110"/>
    <mergeCell ref="A111:B111"/>
    <mergeCell ref="F99:G99"/>
    <mergeCell ref="A101:B102"/>
    <mergeCell ref="C101:E101"/>
    <mergeCell ref="F101:I101"/>
    <mergeCell ref="C102:E102"/>
    <mergeCell ref="F102:I102"/>
  </mergeCells>
  <pageMargins left="0.70866141732283472" right="0.31496062992125984" top="0.19685039370078741" bottom="0.19685039370078741" header="0.31496062992125984" footer="0.31496062992125984"/>
  <pageSetup paperSize="9" scale="75" orientation="portrait" r:id="rId1"/>
  <rowBreaks count="1" manualBreakCount="1">
    <brk id="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23.04.2019</vt:lpstr>
      <vt:lpstr>'23.04.2019'!OLE_LINK11</vt:lpstr>
      <vt:lpstr>'23.04.2019'!OLE_LINK13</vt:lpstr>
      <vt:lpstr>'23.04.2019'!OLE_LINK14</vt:lpstr>
      <vt:lpstr>'23.04.2019'!OLE_LINK2</vt:lpstr>
      <vt:lpstr>'23.04.2019'!OLE_LINK3</vt:lpstr>
      <vt:lpstr>'23.04.2019'!OLE_LINK6</vt:lpstr>
      <vt:lpstr>'23.04.2019'!Область_печати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Никишина Н.В</dc:creator>
  <cp:lastModifiedBy>Никишина Н.В</cp:lastModifiedBy>
  <dcterms:created xsi:type="dcterms:W3CDTF">2019-04-22T09:03:40Z</dcterms:created>
  <dcterms:modified xsi:type="dcterms:W3CDTF">2019-04-23T06:10:39Z</dcterms:modified>
</cp:coreProperties>
</file>