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0-2021" sheetId="1" r:id="rId1"/>
  </sheets>
  <definedNames>
    <definedName name="_xlnm.Print_Titles" localSheetId="0">'2020-2021'!$9:$9</definedName>
    <definedName name="_xlnm.Print_Area" localSheetId="0">'2020-2021'!$A$1:$D$125</definedName>
  </definedNames>
  <calcPr fullCalcOnLoad="1"/>
</workbook>
</file>

<file path=xl/sharedStrings.xml><?xml version="1.0" encoding="utf-8"?>
<sst xmlns="http://schemas.openxmlformats.org/spreadsheetml/2006/main" count="235" uniqueCount="210">
  <si>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</si>
  <si>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</si>
  <si>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</si>
  <si>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</si>
  <si>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</si>
  <si>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</si>
  <si>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</si>
  <si>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</si>
  <si>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</si>
  <si>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</si>
  <si>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</si>
  <si>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</si>
  <si>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</si>
  <si>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</si>
  <si>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</si>
  <si>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</si>
  <si>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</si>
  <si>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</si>
  <si>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</si>
  <si>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</si>
  <si>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</si>
  <si>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</si>
  <si>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</si>
  <si>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</si>
  <si>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</si>
  <si>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</si>
  <si>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</si>
  <si>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</si>
  <si>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</si>
  <si>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</si>
  <si>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</si>
  <si>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</si>
  <si>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</si>
  <si>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</si>
  <si>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</si>
  <si>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</si>
  <si>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</si>
  <si>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</si>
  <si>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</si>
  <si>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</si>
  <si>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</si>
  <si>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</si>
  <si>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</si>
  <si>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</si>
  <si>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</si>
  <si>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</si>
  <si>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</si>
  <si>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</si>
  <si>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</si>
  <si>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</si>
  <si>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</si>
  <si>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</si>
  <si>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</si>
  <si>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</si>
  <si>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</si>
  <si>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</si>
  <si>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</si>
  <si>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</si>
  <si>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</si>
  <si>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</si>
  <si>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</si>
  <si>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</si>
  <si>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</si>
  <si>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</si>
  <si>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</si>
  <si>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</si>
  <si>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</si>
  <si>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</si>
  <si>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</si>
  <si>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</si>
  <si>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</si>
  <si>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</si>
  <si>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</si>
  <si>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</si>
  <si>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</si>
  <si>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</si>
  <si>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</si>
  <si>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</si>
  <si>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</si>
  <si>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</si>
  <si>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</si>
  <si>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</si>
  <si>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</si>
  <si>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</si>
  <si>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</si>
  <si>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</si>
  <si>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</si>
  <si>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</si>
  <si>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</si>
  <si>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</si>
  <si>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</si>
  <si>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</si>
  <si>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</si>
  <si>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</si>
  <si>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</si>
  <si>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</si>
  <si>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</si>
  <si>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</si>
  <si>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</si>
  <si>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</si>
  <si>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</si>
  <si>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</si>
  <si>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</si>
  <si>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</si>
  <si>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</si>
  <si>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</si>
  <si>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</si>
  <si>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</si>
  <si>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</si>
  <si>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</si>
  <si>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</si>
  <si>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</si>
  <si>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</si>
  <si>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</si>
  <si>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</si>
  <si>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</si>
  <si>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</si>
  <si>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</si>
  <si>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</si>
  <si>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</si>
  <si>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</si>
  <si>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</si>
  <si>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</si>
  <si>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</si>
  <si>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</si>
  <si>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</si>
  <si>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</si>
  <si>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</si>
  <si>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</si>
  <si>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</si>
  <si>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</si>
  <si>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</si>
  <si>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</si>
  <si>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</si>
  <si>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</si>
  <si>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</si>
  <si>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</si>
  <si>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</si>
  <si>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</si>
  <si>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</si>
  <si>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</si>
  <si>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</si>
  <si>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</si>
  <si>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</si>
  <si>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</si>
  <si>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</si>
  <si>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</si>
  <si>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</si>
  <si>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</si>
  <si>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</si>
  <si>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</si>
  <si>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</si>
  <si>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</si>
  <si>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</si>
  <si>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</si>
  <si>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</si>
  <si>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</si>
  <si>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</si>
  <si>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</si>
  <si>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</si>
  <si>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</si>
  <si>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</si>
  <si>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</si>
  <si>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</si>
  <si>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</si>
  <si>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</si>
  <si>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</si>
  <si>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</si>
  <si>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</si>
  <si>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</si>
  <si>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</si>
  <si>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</si>
  <si>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</si>
  <si>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</si>
  <si>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</si>
  <si>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</si>
  <si>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</si>
  <si>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</si>
  <si>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</si>
  <si>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</si>
  <si>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</si>
  <si>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</si>
  <si>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</si>
  <si>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</si>
  <si>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</si>
  <si>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</si>
  <si>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</si>
  <si>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</si>
  <si>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</si>
  <si>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</si>
  <si>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Объем поступлений доходов в бюджет ЗАТО Видяево на плановый период 2020 и 2021 годов</t>
  </si>
  <si>
    <t xml:space="preserve"> Приложение 3.1</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</si>
  <si>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</si>
  <si>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</si>
  <si>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</si>
  <si>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</si>
  <si>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</si>
  <si>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</si>
  <si>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</si>
  <si>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</si>
  <si>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</si>
  <si>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</si>
  <si>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</si>
  <si>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</si>
  <si>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</si>
  <si>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</si>
  <si>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</si>
  <si>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к проекту решения Совета депутатов ЗАТО Видяево</t>
  </si>
  <si>
    <t xml:space="preserve"> "О внесении изменений в решение Совета депутатов ЗАТО Видяево от 24.12.2018 № 158                                                                                           "О бюджете ЗАТО Видяево на 2019 год и плановый период 2020 и 2021 годов"              </t>
  </si>
  <si>
    <t>от________________ № _____</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</si>
</sst>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6">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4" fontId="54" fillId="34" borderId="15" xfId="0" applyNumberFormat="1" applyFont="1" applyFill="1" applyBorder="1" applyAlignment="1">
      <alignment horizontal="center"/>
    </xf>
    <xf numFmtId="4" fontId="55" fillId="34" borderId="15" xfId="0" applyNumberFormat="1" applyFont="1" applyFill="1" applyBorder="1" applyAlignment="1">
      <alignment horizontal="center"/>
    </xf>
    <xf numFmtId="4" fontId="55" fillId="34" borderId="12" xfId="0" applyNumberFormat="1"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5"/>
  <sheetViews>
    <sheetView tabSelected="1" view="pageBreakPreview" zoomScale="80" zoomScaleSheetLayoutView="80" zoomScalePageLayoutView="0" workbookViewId="0" topLeftCell="A1">
      <selection activeCell="A6" sqref="A6:D6"/>
    </sheetView>
  </sheetViews>
  <sheetFormatPr defaultColWidth="9.00390625" defaultRowHeight="12.75"/>
  <cols>
    <col min="1" max="1" width="66.00390625" style="19" customWidth="1"/>
    <col min="2" max="2" width="30.00390625" style="26" customWidth="1"/>
    <col min="3" max="3" width="19.375" style="38" customWidth="1"/>
    <col min="4" max="4" width="21.375" style="38" customWidth="1"/>
    <col min="5" max="6" width="17.125" style="48" customWidth="1"/>
    <col min="7" max="7" width="15.75390625" style="2" customWidth="1"/>
  </cols>
  <sheetData>
    <row r="1" spans="1:4" ht="15.75">
      <c r="A1" s="18" t="s">
        <v>63</v>
      </c>
      <c r="B1" s="65" t="s">
        <v>191</v>
      </c>
      <c r="C1" s="64"/>
      <c r="D1" s="64"/>
    </row>
    <row r="2" spans="1:4" ht="18" customHeight="1">
      <c r="A2" s="66" t="s">
        <v>207</v>
      </c>
      <c r="B2" s="66"/>
      <c r="C2" s="64"/>
      <c r="D2" s="64"/>
    </row>
    <row r="3" spans="1:4" ht="36" customHeight="1">
      <c r="A3" s="67" t="s">
        <v>208</v>
      </c>
      <c r="B3" s="67"/>
      <c r="C3" s="64"/>
      <c r="D3" s="64"/>
    </row>
    <row r="4" spans="2:4" ht="15.75">
      <c r="B4" s="68" t="s">
        <v>209</v>
      </c>
      <c r="C4" s="64"/>
      <c r="D4" s="64"/>
    </row>
    <row r="5" spans="1:2" ht="15.75">
      <c r="A5" s="18"/>
      <c r="B5" s="24"/>
    </row>
    <row r="6" spans="1:4" ht="18.75">
      <c r="A6" s="63" t="s">
        <v>190</v>
      </c>
      <c r="B6" s="63"/>
      <c r="C6" s="64"/>
      <c r="D6" s="64"/>
    </row>
    <row r="7" spans="1:2" ht="15.75">
      <c r="A7" s="18"/>
      <c r="B7" s="25"/>
    </row>
    <row r="8" spans="1:2" ht="0.75" customHeight="1" thickBot="1">
      <c r="A8" s="18"/>
      <c r="B8" s="24"/>
    </row>
    <row r="9" spans="1:4" ht="27" thickBot="1">
      <c r="A9" s="20" t="s">
        <v>18</v>
      </c>
      <c r="B9" s="13" t="s">
        <v>17</v>
      </c>
      <c r="C9" s="39">
        <v>2020</v>
      </c>
      <c r="D9" s="39">
        <v>2021</v>
      </c>
    </row>
    <row r="10" spans="1:7" ht="15.75">
      <c r="A10" s="30" t="s">
        <v>36</v>
      </c>
      <c r="B10" s="14"/>
      <c r="C10" s="40"/>
      <c r="D10" s="40"/>
      <c r="G10"/>
    </row>
    <row r="11" spans="1:6" s="2" customFormat="1" ht="15.75">
      <c r="A11" s="31" t="s">
        <v>8</v>
      </c>
      <c r="B11" s="15" t="s">
        <v>13</v>
      </c>
      <c r="C11" s="41">
        <f>C12+C49</f>
        <v>83816799.89000002</v>
      </c>
      <c r="D11" s="41">
        <f>D12+D49</f>
        <v>85543055.99</v>
      </c>
      <c r="E11" s="29"/>
      <c r="F11" s="29"/>
    </row>
    <row r="12" spans="1:6" s="2" customFormat="1" ht="15.75">
      <c r="A12" s="31" t="s">
        <v>5</v>
      </c>
      <c r="B12" s="15"/>
      <c r="C12" s="41">
        <f>C13+C26+C46+C38+C18</f>
        <v>72273851.89000002</v>
      </c>
      <c r="D12" s="41">
        <f>D13+D26+D46+D38+D18</f>
        <v>74450483.99</v>
      </c>
      <c r="E12" s="48"/>
      <c r="F12" s="48"/>
    </row>
    <row r="13" spans="1:7" ht="15.75">
      <c r="A13" s="32" t="s">
        <v>21</v>
      </c>
      <c r="B13" s="15" t="s">
        <v>22</v>
      </c>
      <c r="C13" s="42">
        <f>C14</f>
        <v>67266786.24000001</v>
      </c>
      <c r="D13" s="42">
        <f>D14</f>
        <v>69284424.61999999</v>
      </c>
      <c r="G13"/>
    </row>
    <row r="14" spans="1:6" s="1" customFormat="1" ht="15.75">
      <c r="A14" s="32" t="s">
        <v>19</v>
      </c>
      <c r="B14" s="36" t="s">
        <v>23</v>
      </c>
      <c r="C14" s="42">
        <f>C15+C16+C17</f>
        <v>67266786.24000001</v>
      </c>
      <c r="D14" s="42">
        <f>D15+D16+D17</f>
        <v>69284424.61999999</v>
      </c>
      <c r="E14" s="49"/>
      <c r="F14" s="49"/>
    </row>
    <row r="15" spans="1:7" ht="78.75">
      <c r="A15" s="33" t="s">
        <v>79</v>
      </c>
      <c r="B15" s="37" t="s">
        <v>41</v>
      </c>
      <c r="C15" s="43">
        <v>67230265.56</v>
      </c>
      <c r="D15" s="43">
        <v>69247173.53</v>
      </c>
      <c r="G15"/>
    </row>
    <row r="16" spans="1:7" ht="110.25">
      <c r="A16" s="33" t="s">
        <v>80</v>
      </c>
      <c r="B16" s="37" t="s">
        <v>39</v>
      </c>
      <c r="C16" s="43">
        <v>16551.25</v>
      </c>
      <c r="D16" s="43">
        <v>16882.27</v>
      </c>
      <c r="G16"/>
    </row>
    <row r="17" spans="1:7" ht="47.25">
      <c r="A17" s="33" t="s">
        <v>81</v>
      </c>
      <c r="B17" s="37" t="s">
        <v>47</v>
      </c>
      <c r="C17" s="43">
        <v>19969.43</v>
      </c>
      <c r="D17" s="43">
        <v>20368.82</v>
      </c>
      <c r="G17"/>
    </row>
    <row r="18" spans="1:7" ht="47.25">
      <c r="A18" s="31" t="s">
        <v>113</v>
      </c>
      <c r="B18" s="15" t="s">
        <v>114</v>
      </c>
      <c r="C18" s="44">
        <f>C19</f>
        <v>2034723.65</v>
      </c>
      <c r="D18" s="44">
        <f>D19</f>
        <v>2133310.01</v>
      </c>
      <c r="G18"/>
    </row>
    <row r="19" spans="1:7" ht="31.5">
      <c r="A19" s="33" t="s">
        <v>155</v>
      </c>
      <c r="B19" s="16" t="s">
        <v>115</v>
      </c>
      <c r="C19" s="45">
        <f>C20+C22+C24</f>
        <v>2034723.65</v>
      </c>
      <c r="D19" s="45">
        <f>D20+D22+D24</f>
        <v>2133310.01</v>
      </c>
      <c r="G19"/>
    </row>
    <row r="20" spans="1:7" ht="78.75">
      <c r="A20" s="33" t="s">
        <v>116</v>
      </c>
      <c r="B20" s="16" t="s">
        <v>117</v>
      </c>
      <c r="C20" s="45">
        <f>C21</f>
        <v>762544.98</v>
      </c>
      <c r="D20" s="45">
        <f>D21</f>
        <v>811495.71</v>
      </c>
      <c r="G20"/>
    </row>
    <row r="21" spans="1:7" ht="110.25">
      <c r="A21" s="33" t="s">
        <v>201</v>
      </c>
      <c r="B21" s="37" t="s">
        <v>202</v>
      </c>
      <c r="C21" s="45">
        <v>762544.98</v>
      </c>
      <c r="D21" s="45">
        <v>811495.71</v>
      </c>
      <c r="G21"/>
    </row>
    <row r="22" spans="1:7" ht="94.5">
      <c r="A22" s="33" t="s">
        <v>118</v>
      </c>
      <c r="B22" s="16" t="s">
        <v>119</v>
      </c>
      <c r="C22" s="45">
        <f>C23</f>
        <v>5355.6</v>
      </c>
      <c r="D22" s="45">
        <f>D23</f>
        <v>5539.59</v>
      </c>
      <c r="G22"/>
    </row>
    <row r="23" spans="1:7" ht="126">
      <c r="A23" s="33" t="s">
        <v>203</v>
      </c>
      <c r="B23" s="37" t="s">
        <v>204</v>
      </c>
      <c r="C23" s="45">
        <v>5355.6</v>
      </c>
      <c r="D23" s="45">
        <v>5539.59</v>
      </c>
      <c r="G23"/>
    </row>
    <row r="24" spans="1:7" ht="78.75">
      <c r="A24" s="33" t="s">
        <v>120</v>
      </c>
      <c r="B24" s="16" t="s">
        <v>121</v>
      </c>
      <c r="C24" s="45">
        <f>C25</f>
        <v>1266823.07</v>
      </c>
      <c r="D24" s="45">
        <f>D25</f>
        <v>1316274.71</v>
      </c>
      <c r="G24"/>
    </row>
    <row r="25" spans="1:7" ht="126">
      <c r="A25" s="33" t="s">
        <v>205</v>
      </c>
      <c r="B25" s="37" t="s">
        <v>206</v>
      </c>
      <c r="C25" s="45">
        <v>1266823.07</v>
      </c>
      <c r="D25" s="45">
        <v>1316274.71</v>
      </c>
      <c r="G25"/>
    </row>
    <row r="26" spans="1:6" s="1" customFormat="1" ht="15.75">
      <c r="A26" s="31" t="s">
        <v>25</v>
      </c>
      <c r="B26" s="15" t="s">
        <v>24</v>
      </c>
      <c r="C26" s="42">
        <f>C33+C27+C36</f>
        <v>2809080</v>
      </c>
      <c r="D26" s="42">
        <f>D33+D27+D36</f>
        <v>2865262.1599999997</v>
      </c>
      <c r="E26" s="49"/>
      <c r="F26" s="49"/>
    </row>
    <row r="27" spans="1:6" s="1" customFormat="1" ht="31.5">
      <c r="A27" s="31" t="s">
        <v>42</v>
      </c>
      <c r="B27" s="15" t="s">
        <v>43</v>
      </c>
      <c r="C27" s="42">
        <f>C28+C30+C32</f>
        <v>353736</v>
      </c>
      <c r="D27" s="42">
        <f>D28+D30+D32</f>
        <v>360811.72</v>
      </c>
      <c r="E27" s="49"/>
      <c r="F27" s="49"/>
    </row>
    <row r="28" spans="1:6" s="1" customFormat="1" ht="31.5">
      <c r="A28" s="31" t="s">
        <v>78</v>
      </c>
      <c r="B28" s="15" t="s">
        <v>44</v>
      </c>
      <c r="C28" s="42">
        <f>C29</f>
        <v>160368</v>
      </c>
      <c r="D28" s="42">
        <f>D29</f>
        <v>160906.72</v>
      </c>
      <c r="E28" s="49"/>
      <c r="F28" s="49"/>
    </row>
    <row r="29" spans="1:6" s="11" customFormat="1" ht="31.5">
      <c r="A29" s="33" t="s">
        <v>78</v>
      </c>
      <c r="B29" s="16" t="s">
        <v>48</v>
      </c>
      <c r="C29" s="45">
        <v>160368</v>
      </c>
      <c r="D29" s="45">
        <v>160906.72</v>
      </c>
      <c r="E29" s="50"/>
      <c r="F29" s="50"/>
    </row>
    <row r="30" spans="1:6" s="10" customFormat="1" ht="47.25">
      <c r="A30" s="31" t="s">
        <v>77</v>
      </c>
      <c r="B30" s="15" t="s">
        <v>49</v>
      </c>
      <c r="C30" s="42">
        <f>C31</f>
        <v>113368</v>
      </c>
      <c r="D30" s="42">
        <f>D31</f>
        <v>114905</v>
      </c>
      <c r="E30" s="51"/>
      <c r="F30" s="51"/>
    </row>
    <row r="31" spans="1:6" s="1" customFormat="1" ht="63">
      <c r="A31" s="33" t="s">
        <v>156</v>
      </c>
      <c r="B31" s="16" t="s">
        <v>50</v>
      </c>
      <c r="C31" s="45">
        <v>113368</v>
      </c>
      <c r="D31" s="45">
        <v>114905</v>
      </c>
      <c r="E31" s="49"/>
      <c r="F31" s="49"/>
    </row>
    <row r="32" spans="1:6" s="9" customFormat="1" ht="47.25">
      <c r="A32" s="31" t="s">
        <v>154</v>
      </c>
      <c r="B32" s="15" t="s">
        <v>87</v>
      </c>
      <c r="C32" s="44">
        <v>80000</v>
      </c>
      <c r="D32" s="44">
        <v>85000</v>
      </c>
      <c r="E32" s="52"/>
      <c r="F32" s="52"/>
    </row>
    <row r="33" spans="1:6" s="9" customFormat="1" ht="31.5">
      <c r="A33" s="31" t="s">
        <v>1</v>
      </c>
      <c r="B33" s="15" t="s">
        <v>4</v>
      </c>
      <c r="C33" s="42">
        <f>C34+C35</f>
        <v>2268072</v>
      </c>
      <c r="D33" s="42">
        <f>D34+D35</f>
        <v>2313433</v>
      </c>
      <c r="E33" s="52"/>
      <c r="F33" s="52"/>
    </row>
    <row r="34" spans="1:6" s="9" customFormat="1" ht="31.5">
      <c r="A34" s="33" t="s">
        <v>1</v>
      </c>
      <c r="B34" s="16" t="s">
        <v>6</v>
      </c>
      <c r="C34" s="45">
        <v>2263072</v>
      </c>
      <c r="D34" s="45">
        <v>2308433</v>
      </c>
      <c r="E34" s="52"/>
      <c r="F34" s="52"/>
    </row>
    <row r="35" spans="1:6" s="9" customFormat="1" ht="47.25">
      <c r="A35" s="33" t="s">
        <v>61</v>
      </c>
      <c r="B35" s="16" t="s">
        <v>60</v>
      </c>
      <c r="C35" s="45">
        <v>5000</v>
      </c>
      <c r="D35" s="45">
        <v>5000</v>
      </c>
      <c r="E35" s="52"/>
      <c r="F35" s="52"/>
    </row>
    <row r="36" spans="1:6" s="9" customFormat="1" ht="31.5">
      <c r="A36" s="31" t="s">
        <v>76</v>
      </c>
      <c r="B36" s="15" t="s">
        <v>45</v>
      </c>
      <c r="C36" s="42">
        <f>C37</f>
        <v>187272</v>
      </c>
      <c r="D36" s="42">
        <f>D37</f>
        <v>191017.44</v>
      </c>
      <c r="E36" s="52"/>
      <c r="F36" s="52"/>
    </row>
    <row r="37" spans="1:6" s="9" customFormat="1" ht="31.5">
      <c r="A37" s="33" t="s">
        <v>75</v>
      </c>
      <c r="B37" s="16" t="s">
        <v>46</v>
      </c>
      <c r="C37" s="45">
        <v>187272</v>
      </c>
      <c r="D37" s="45">
        <v>191017.44</v>
      </c>
      <c r="E37" s="52"/>
      <c r="F37" s="52"/>
    </row>
    <row r="38" spans="1:6" s="9" customFormat="1" ht="15.75">
      <c r="A38" s="32" t="s">
        <v>56</v>
      </c>
      <c r="B38" s="15" t="s">
        <v>57</v>
      </c>
      <c r="C38" s="42">
        <f>C39+C41</f>
        <v>29050.4</v>
      </c>
      <c r="D38" s="42">
        <f>D39+D41</f>
        <v>30591.4</v>
      </c>
      <c r="E38" s="52"/>
      <c r="F38" s="52"/>
    </row>
    <row r="39" spans="1:6" s="1" customFormat="1" ht="15.75">
      <c r="A39" s="32" t="s">
        <v>73</v>
      </c>
      <c r="B39" s="15" t="s">
        <v>55</v>
      </c>
      <c r="C39" s="42">
        <f>C40</f>
        <v>1000</v>
      </c>
      <c r="D39" s="42">
        <f>D40</f>
        <v>1000</v>
      </c>
      <c r="E39" s="49"/>
      <c r="F39" s="49"/>
    </row>
    <row r="40" spans="1:6" s="9" customFormat="1" ht="47.25">
      <c r="A40" s="33" t="s">
        <v>74</v>
      </c>
      <c r="B40" s="16" t="s">
        <v>54</v>
      </c>
      <c r="C40" s="43">
        <f>1000</f>
        <v>1000</v>
      </c>
      <c r="D40" s="43">
        <f>1000</f>
        <v>1000</v>
      </c>
      <c r="E40" s="52"/>
      <c r="F40" s="52"/>
    </row>
    <row r="41" spans="1:6" s="9" customFormat="1" ht="15.75">
      <c r="A41" s="31" t="s">
        <v>90</v>
      </c>
      <c r="B41" s="15" t="s">
        <v>91</v>
      </c>
      <c r="C41" s="42">
        <f>C42+C44</f>
        <v>28050.4</v>
      </c>
      <c r="D41" s="42">
        <f>D42+D44</f>
        <v>29591.4</v>
      </c>
      <c r="E41" s="52"/>
      <c r="F41" s="52"/>
    </row>
    <row r="42" spans="1:7" ht="15.75">
      <c r="A42" s="33" t="s">
        <v>95</v>
      </c>
      <c r="B42" s="16" t="s">
        <v>89</v>
      </c>
      <c r="C42" s="43">
        <f>C43</f>
        <v>27050.4</v>
      </c>
      <c r="D42" s="43">
        <f>D43</f>
        <v>27591.4</v>
      </c>
      <c r="G42"/>
    </row>
    <row r="43" spans="1:7" ht="31.5">
      <c r="A43" s="33" t="s">
        <v>88</v>
      </c>
      <c r="B43" s="16" t="s">
        <v>86</v>
      </c>
      <c r="C43" s="45">
        <v>27050.4</v>
      </c>
      <c r="D43" s="45">
        <v>27591.4</v>
      </c>
      <c r="G43"/>
    </row>
    <row r="44" spans="1:6" s="1" customFormat="1" ht="15.75">
      <c r="A44" s="33" t="s">
        <v>148</v>
      </c>
      <c r="B44" s="16" t="s">
        <v>147</v>
      </c>
      <c r="C44" s="43">
        <f>C45</f>
        <v>1000</v>
      </c>
      <c r="D44" s="43">
        <f>D45</f>
        <v>2000</v>
      </c>
      <c r="E44" s="49"/>
      <c r="F44" s="49"/>
    </row>
    <row r="45" spans="1:6" s="10" customFormat="1" ht="31.5">
      <c r="A45" s="33" t="s">
        <v>153</v>
      </c>
      <c r="B45" s="16" t="s">
        <v>146</v>
      </c>
      <c r="C45" s="43">
        <v>1000</v>
      </c>
      <c r="D45" s="43">
        <v>2000</v>
      </c>
      <c r="E45" s="51"/>
      <c r="F45" s="51"/>
    </row>
    <row r="46" spans="1:6" s="10" customFormat="1" ht="15.75">
      <c r="A46" s="31" t="s">
        <v>14</v>
      </c>
      <c r="B46" s="15" t="s">
        <v>26</v>
      </c>
      <c r="C46" s="42">
        <f>C47</f>
        <v>134211.6</v>
      </c>
      <c r="D46" s="42">
        <f>D47</f>
        <v>136895.8</v>
      </c>
      <c r="E46" s="51"/>
      <c r="F46" s="51"/>
    </row>
    <row r="47" spans="1:6" s="10" customFormat="1" ht="31.5">
      <c r="A47" s="33" t="s">
        <v>152</v>
      </c>
      <c r="B47" s="16" t="s">
        <v>15</v>
      </c>
      <c r="C47" s="43">
        <f>C48</f>
        <v>134211.6</v>
      </c>
      <c r="D47" s="43">
        <f>D48</f>
        <v>136895.8</v>
      </c>
      <c r="E47" s="51"/>
      <c r="F47" s="51"/>
    </row>
    <row r="48" spans="1:6" s="1" customFormat="1" ht="47.25">
      <c r="A48" s="33" t="s">
        <v>16</v>
      </c>
      <c r="B48" s="16" t="s">
        <v>2</v>
      </c>
      <c r="C48" s="45">
        <v>134211.6</v>
      </c>
      <c r="D48" s="45">
        <v>136895.8</v>
      </c>
      <c r="E48" s="49"/>
      <c r="F48" s="49"/>
    </row>
    <row r="49" spans="1:6" s="1" customFormat="1" ht="15.75">
      <c r="A49" s="31" t="s">
        <v>34</v>
      </c>
      <c r="B49" s="15"/>
      <c r="C49" s="42">
        <f>C50+C69+C61+C65</f>
        <v>11542948</v>
      </c>
      <c r="D49" s="42">
        <f>D50+D69+D61+D65</f>
        <v>11092572</v>
      </c>
      <c r="E49" s="49"/>
      <c r="F49" s="49"/>
    </row>
    <row r="50" spans="1:6" s="1" customFormat="1" ht="47.25">
      <c r="A50" s="31" t="s">
        <v>28</v>
      </c>
      <c r="B50" s="15" t="s">
        <v>27</v>
      </c>
      <c r="C50" s="42">
        <f>C51+C58</f>
        <v>10690000</v>
      </c>
      <c r="D50" s="42">
        <f>D51+D58</f>
        <v>10750000</v>
      </c>
      <c r="E50" s="49"/>
      <c r="F50" s="49"/>
    </row>
    <row r="51" spans="1:6" s="1" customFormat="1" ht="94.5">
      <c r="A51" s="33" t="s">
        <v>72</v>
      </c>
      <c r="B51" s="15" t="s">
        <v>40</v>
      </c>
      <c r="C51" s="42">
        <f>C52+C54+C56</f>
        <v>4690000</v>
      </c>
      <c r="D51" s="42">
        <f>D52+D54+D56</f>
        <v>4750000</v>
      </c>
      <c r="E51" s="49"/>
      <c r="F51" s="49"/>
    </row>
    <row r="52" spans="1:6" s="1" customFormat="1" ht="65.25" customHeight="1">
      <c r="A52" s="31" t="s">
        <v>133</v>
      </c>
      <c r="B52" s="15" t="s">
        <v>132</v>
      </c>
      <c r="C52" s="44">
        <f>C53</f>
        <v>10000</v>
      </c>
      <c r="D52" s="44">
        <f>D53</f>
        <v>10000</v>
      </c>
      <c r="E52" s="49"/>
      <c r="F52" s="49"/>
    </row>
    <row r="53" spans="1:6" s="1" customFormat="1" ht="78.75">
      <c r="A53" s="33" t="s">
        <v>38</v>
      </c>
      <c r="B53" s="16" t="s">
        <v>37</v>
      </c>
      <c r="C53" s="45">
        <v>10000</v>
      </c>
      <c r="D53" s="45">
        <v>10000</v>
      </c>
      <c r="E53" s="49"/>
      <c r="F53" s="49"/>
    </row>
    <row r="54" spans="1:6" s="1" customFormat="1" ht="81" customHeight="1">
      <c r="A54" s="31" t="s">
        <v>131</v>
      </c>
      <c r="B54" s="15" t="s">
        <v>130</v>
      </c>
      <c r="C54" s="44">
        <f>C55</f>
        <v>480000</v>
      </c>
      <c r="D54" s="44">
        <f>D55</f>
        <v>490000</v>
      </c>
      <c r="E54" s="49"/>
      <c r="F54" s="49"/>
    </row>
    <row r="55" spans="1:7" ht="78.75">
      <c r="A55" s="33" t="s">
        <v>7</v>
      </c>
      <c r="B55" s="16" t="s">
        <v>3</v>
      </c>
      <c r="C55" s="43">
        <v>480000</v>
      </c>
      <c r="D55" s="45">
        <v>490000</v>
      </c>
      <c r="G55"/>
    </row>
    <row r="56" spans="1:7" ht="47.25">
      <c r="A56" s="31" t="s">
        <v>129</v>
      </c>
      <c r="B56" s="15" t="s">
        <v>128</v>
      </c>
      <c r="C56" s="44">
        <f>C57</f>
        <v>4200000</v>
      </c>
      <c r="D56" s="44">
        <f>D57</f>
        <v>4250000</v>
      </c>
      <c r="G56"/>
    </row>
    <row r="57" spans="1:7" ht="31.5">
      <c r="A57" s="33" t="s">
        <v>96</v>
      </c>
      <c r="B57" s="16" t="s">
        <v>97</v>
      </c>
      <c r="C57" s="45">
        <v>4200000</v>
      </c>
      <c r="D57" s="45">
        <v>4250000</v>
      </c>
      <c r="G57"/>
    </row>
    <row r="58" spans="1:7" ht="94.5">
      <c r="A58" s="31" t="s">
        <v>71</v>
      </c>
      <c r="B58" s="15" t="s">
        <v>51</v>
      </c>
      <c r="C58" s="44">
        <f>C59</f>
        <v>6000000</v>
      </c>
      <c r="D58" s="44">
        <f>D59</f>
        <v>6000000</v>
      </c>
      <c r="G58"/>
    </row>
    <row r="59" spans="1:7" ht="94.5">
      <c r="A59" s="31" t="s">
        <v>151</v>
      </c>
      <c r="B59" s="15" t="s">
        <v>52</v>
      </c>
      <c r="C59" s="44">
        <f>C60</f>
        <v>6000000</v>
      </c>
      <c r="D59" s="44">
        <f>D60</f>
        <v>6000000</v>
      </c>
      <c r="G59"/>
    </row>
    <row r="60" spans="1:7" ht="78.75">
      <c r="A60" s="33" t="s">
        <v>70</v>
      </c>
      <c r="B60" s="16" t="s">
        <v>53</v>
      </c>
      <c r="C60" s="43">
        <v>6000000</v>
      </c>
      <c r="D60" s="43">
        <v>6000000</v>
      </c>
      <c r="G60"/>
    </row>
    <row r="61" spans="1:7" ht="31.5">
      <c r="A61" s="31" t="s">
        <v>30</v>
      </c>
      <c r="B61" s="15" t="s">
        <v>29</v>
      </c>
      <c r="C61" s="44">
        <f>C62+C63+C64</f>
        <v>310736</v>
      </c>
      <c r="D61" s="44">
        <f>D62+D63+D64</f>
        <v>310736</v>
      </c>
      <c r="G61"/>
    </row>
    <row r="62" spans="1:7" ht="31.5">
      <c r="A62" s="33" t="s">
        <v>126</v>
      </c>
      <c r="B62" s="16" t="s">
        <v>124</v>
      </c>
      <c r="C62" s="43">
        <v>36200</v>
      </c>
      <c r="D62" s="43">
        <v>36200</v>
      </c>
      <c r="G62"/>
    </row>
    <row r="63" spans="1:7" ht="15.75">
      <c r="A63" s="33" t="s">
        <v>83</v>
      </c>
      <c r="B63" s="16" t="s">
        <v>82</v>
      </c>
      <c r="C63" s="43">
        <v>245273</v>
      </c>
      <c r="D63" s="43">
        <v>245273</v>
      </c>
      <c r="G63"/>
    </row>
    <row r="64" spans="1:7" ht="15.75">
      <c r="A64" s="33" t="s">
        <v>127</v>
      </c>
      <c r="B64" s="16" t="s">
        <v>125</v>
      </c>
      <c r="C64" s="43">
        <v>29263</v>
      </c>
      <c r="D64" s="43">
        <v>29263</v>
      </c>
      <c r="G64"/>
    </row>
    <row r="65" spans="1:7" ht="31.5">
      <c r="A65" s="34" t="s">
        <v>139</v>
      </c>
      <c r="B65" s="15" t="s">
        <v>141</v>
      </c>
      <c r="C65" s="44">
        <f aca="true" t="shared" si="0" ref="C65:D67">C66</f>
        <v>511000</v>
      </c>
      <c r="D65" s="44">
        <f t="shared" si="0"/>
        <v>0</v>
      </c>
      <c r="G65"/>
    </row>
    <row r="66" spans="1:7" ht="84.75" customHeight="1">
      <c r="A66" s="35" t="s">
        <v>200</v>
      </c>
      <c r="B66" s="16" t="s">
        <v>142</v>
      </c>
      <c r="C66" s="45">
        <f t="shared" si="0"/>
        <v>511000</v>
      </c>
      <c r="D66" s="45">
        <f t="shared" si="0"/>
        <v>0</v>
      </c>
      <c r="G66"/>
    </row>
    <row r="67" spans="1:7" ht="94.5">
      <c r="A67" s="35" t="s">
        <v>140</v>
      </c>
      <c r="B67" s="16" t="s">
        <v>143</v>
      </c>
      <c r="C67" s="45">
        <f t="shared" si="0"/>
        <v>511000</v>
      </c>
      <c r="D67" s="45">
        <f t="shared" si="0"/>
        <v>0</v>
      </c>
      <c r="G67"/>
    </row>
    <row r="68" spans="1:7" ht="94.5">
      <c r="A68" s="35" t="s">
        <v>150</v>
      </c>
      <c r="B68" s="16" t="s">
        <v>144</v>
      </c>
      <c r="C68" s="45">
        <v>511000</v>
      </c>
      <c r="D68" s="45">
        <v>0</v>
      </c>
      <c r="G68"/>
    </row>
    <row r="69" spans="1:6" s="27" customFormat="1" ht="15.75">
      <c r="A69" s="31" t="s">
        <v>32</v>
      </c>
      <c r="B69" s="15" t="s">
        <v>31</v>
      </c>
      <c r="C69" s="42">
        <f>C70</f>
        <v>31212</v>
      </c>
      <c r="D69" s="42">
        <f>D70</f>
        <v>31836</v>
      </c>
      <c r="E69" s="53"/>
      <c r="F69" s="53"/>
    </row>
    <row r="70" spans="1:6" s="27" customFormat="1" ht="31.5">
      <c r="A70" s="31" t="s">
        <v>58</v>
      </c>
      <c r="B70" s="15" t="s">
        <v>59</v>
      </c>
      <c r="C70" s="42">
        <f>C71</f>
        <v>31212</v>
      </c>
      <c r="D70" s="42">
        <f>D71</f>
        <v>31836</v>
      </c>
      <c r="E70" s="53"/>
      <c r="F70" s="53"/>
    </row>
    <row r="71" spans="1:6" s="7" customFormat="1" ht="78.75">
      <c r="A71" s="33" t="s">
        <v>149</v>
      </c>
      <c r="B71" s="16" t="s">
        <v>123</v>
      </c>
      <c r="C71" s="45">
        <v>31212</v>
      </c>
      <c r="D71" s="45">
        <v>31836</v>
      </c>
      <c r="E71" s="54"/>
      <c r="F71" s="54"/>
    </row>
    <row r="72" spans="1:6" s="7" customFormat="1" ht="15.75">
      <c r="A72" s="31" t="s">
        <v>35</v>
      </c>
      <c r="B72" s="16"/>
      <c r="C72" s="44">
        <f>C11</f>
        <v>83816799.89000002</v>
      </c>
      <c r="D72" s="44">
        <f>D11</f>
        <v>85543055.99</v>
      </c>
      <c r="E72" s="54"/>
      <c r="F72" s="54"/>
    </row>
    <row r="73" spans="1:6" s="6" customFormat="1" ht="15.75">
      <c r="A73" s="31" t="s">
        <v>69</v>
      </c>
      <c r="B73" s="15" t="s">
        <v>33</v>
      </c>
      <c r="C73" s="42">
        <f>C74</f>
        <v>347914885.57</v>
      </c>
      <c r="D73" s="42">
        <f>D74</f>
        <v>335423083.71</v>
      </c>
      <c r="E73" s="55"/>
      <c r="F73" s="55"/>
    </row>
    <row r="74" spans="1:6" s="28" customFormat="1" ht="47.25">
      <c r="A74" s="31" t="s">
        <v>68</v>
      </c>
      <c r="B74" s="15" t="s">
        <v>0</v>
      </c>
      <c r="C74" s="42">
        <f>C75+C93+C81</f>
        <v>347914885.57</v>
      </c>
      <c r="D74" s="42">
        <f>D75+D93+D81</f>
        <v>335423083.71</v>
      </c>
      <c r="E74" s="56"/>
      <c r="F74" s="56"/>
    </row>
    <row r="75" spans="1:6" s="28" customFormat="1" ht="31.5">
      <c r="A75" s="31" t="s">
        <v>84</v>
      </c>
      <c r="B75" s="15" t="s">
        <v>157</v>
      </c>
      <c r="C75" s="42">
        <f>C76+C79</f>
        <v>182183958</v>
      </c>
      <c r="D75" s="42">
        <f>D76+D79</f>
        <v>176253188</v>
      </c>
      <c r="E75" s="56"/>
      <c r="F75" s="56"/>
    </row>
    <row r="76" spans="1:6" s="28" customFormat="1" ht="15.75">
      <c r="A76" s="31" t="s">
        <v>10</v>
      </c>
      <c r="B76" s="15" t="s">
        <v>158</v>
      </c>
      <c r="C76" s="42">
        <f>C77+C78</f>
        <v>65212958</v>
      </c>
      <c r="D76" s="42">
        <f>D77+D78</f>
        <v>63715188</v>
      </c>
      <c r="E76" s="56"/>
      <c r="F76" s="56"/>
    </row>
    <row r="77" spans="1:6" s="27" customFormat="1" ht="31.5">
      <c r="A77" s="33" t="s">
        <v>160</v>
      </c>
      <c r="B77" s="16" t="s">
        <v>159</v>
      </c>
      <c r="C77" s="45">
        <v>1982400</v>
      </c>
      <c r="D77" s="45">
        <v>1947166</v>
      </c>
      <c r="E77" s="53"/>
      <c r="F77" s="53"/>
    </row>
    <row r="78" spans="1:6" s="3" customFormat="1" ht="48" customHeight="1">
      <c r="A78" s="33" t="s">
        <v>145</v>
      </c>
      <c r="B78" s="16" t="s">
        <v>159</v>
      </c>
      <c r="C78" s="45">
        <v>63230558</v>
      </c>
      <c r="D78" s="45">
        <v>61768022</v>
      </c>
      <c r="E78" s="49"/>
      <c r="F78" s="49"/>
    </row>
    <row r="79" spans="1:6" s="3" customFormat="1" ht="47.25">
      <c r="A79" s="31" t="s">
        <v>67</v>
      </c>
      <c r="B79" s="15" t="s">
        <v>161</v>
      </c>
      <c r="C79" s="42">
        <f>C80</f>
        <v>116971000</v>
      </c>
      <c r="D79" s="42">
        <f>D80</f>
        <v>112538000</v>
      </c>
      <c r="E79" s="49"/>
      <c r="F79" s="49"/>
    </row>
    <row r="80" spans="1:6" s="3" customFormat="1" ht="47.25">
      <c r="A80" s="33" t="s">
        <v>66</v>
      </c>
      <c r="B80" s="16" t="s">
        <v>162</v>
      </c>
      <c r="C80" s="45">
        <v>116971000</v>
      </c>
      <c r="D80" s="45">
        <v>112538000</v>
      </c>
      <c r="E80" s="49"/>
      <c r="F80" s="49"/>
    </row>
    <row r="81" spans="1:6" s="3" customFormat="1" ht="31.5">
      <c r="A81" s="31" t="s">
        <v>62</v>
      </c>
      <c r="B81" s="15" t="s">
        <v>163</v>
      </c>
      <c r="C81" s="42">
        <f>C82+C84+C86</f>
        <v>16446225.57</v>
      </c>
      <c r="D81" s="42">
        <f>D82+D84+D86</f>
        <v>16770560.709999999</v>
      </c>
      <c r="E81" s="49"/>
      <c r="F81" s="49"/>
    </row>
    <row r="82" spans="1:6" s="3" customFormat="1" ht="15.75">
      <c r="A82" s="31" t="s">
        <v>136</v>
      </c>
      <c r="B82" s="15" t="s">
        <v>164</v>
      </c>
      <c r="C82" s="60">
        <f>C83</f>
        <v>3777.93</v>
      </c>
      <c r="D82" s="60">
        <f>D83</f>
        <v>3777.93</v>
      </c>
      <c r="E82" s="49"/>
      <c r="F82" s="49"/>
    </row>
    <row r="83" spans="1:6" s="3" customFormat="1" ht="31.5">
      <c r="A83" s="33" t="s">
        <v>135</v>
      </c>
      <c r="B83" s="16" t="s">
        <v>165</v>
      </c>
      <c r="C83" s="61">
        <v>3777.93</v>
      </c>
      <c r="D83" s="61">
        <v>3777.93</v>
      </c>
      <c r="E83" s="49">
        <v>3777.93</v>
      </c>
      <c r="F83" s="49">
        <v>3777.93</v>
      </c>
    </row>
    <row r="84" spans="1:6" s="1" customFormat="1" ht="48" customHeight="1">
      <c r="A84" s="31" t="s">
        <v>137</v>
      </c>
      <c r="B84" s="15" t="s">
        <v>166</v>
      </c>
      <c r="C84" s="60">
        <f>C85</f>
        <v>1081924.86</v>
      </c>
      <c r="D84" s="42">
        <f>D85</f>
        <v>1406260</v>
      </c>
      <c r="E84" s="49"/>
      <c r="F84" s="49"/>
    </row>
    <row r="85" spans="1:6" s="1" customFormat="1" ht="63">
      <c r="A85" s="33" t="s">
        <v>134</v>
      </c>
      <c r="B85" s="16" t="s">
        <v>167</v>
      </c>
      <c r="C85" s="62">
        <f>2541760-1135493.66-324341.48</f>
        <v>1081924.86</v>
      </c>
      <c r="D85" s="45">
        <v>1406260</v>
      </c>
      <c r="E85" s="49">
        <v>-324341.48</v>
      </c>
      <c r="F85" s="49"/>
    </row>
    <row r="86" spans="1:6" s="1" customFormat="1" ht="15.75">
      <c r="A86" s="31" t="s">
        <v>11</v>
      </c>
      <c r="B86" s="15" t="s">
        <v>168</v>
      </c>
      <c r="C86" s="42">
        <f>C87</f>
        <v>15360522.78</v>
      </c>
      <c r="D86" s="42">
        <f>D87</f>
        <v>15360522.78</v>
      </c>
      <c r="E86" s="49"/>
      <c r="F86" s="49"/>
    </row>
    <row r="87" spans="1:6" s="1" customFormat="1" ht="15.75">
      <c r="A87" s="33" t="s">
        <v>9</v>
      </c>
      <c r="B87" s="16" t="s">
        <v>169</v>
      </c>
      <c r="C87" s="43">
        <f>C88+C89+C91+C90+C92</f>
        <v>15360522.78</v>
      </c>
      <c r="D87" s="43">
        <f>D88+D89+D91+D90+D92</f>
        <v>15360522.78</v>
      </c>
      <c r="E87" s="49"/>
      <c r="F87" s="49"/>
    </row>
    <row r="88" spans="1:7" ht="78.75">
      <c r="A88" s="33" t="s">
        <v>122</v>
      </c>
      <c r="B88" s="16" t="s">
        <v>169</v>
      </c>
      <c r="C88" s="43">
        <v>210600</v>
      </c>
      <c r="D88" s="43">
        <v>210600</v>
      </c>
      <c r="G88"/>
    </row>
    <row r="89" spans="1:7" ht="63">
      <c r="A89" s="33" t="s">
        <v>111</v>
      </c>
      <c r="B89" s="16" t="s">
        <v>169</v>
      </c>
      <c r="C89" s="43">
        <v>14093.25</v>
      </c>
      <c r="D89" s="43">
        <v>14093.25</v>
      </c>
      <c r="G89"/>
    </row>
    <row r="90" spans="1:7" ht="47.25">
      <c r="A90" s="33" t="s">
        <v>181</v>
      </c>
      <c r="B90" s="16" t="s">
        <v>169</v>
      </c>
      <c r="C90" s="43">
        <v>584184</v>
      </c>
      <c r="D90" s="43">
        <v>584184</v>
      </c>
      <c r="G90"/>
    </row>
    <row r="91" spans="1:7" ht="63">
      <c r="A91" s="33" t="s">
        <v>112</v>
      </c>
      <c r="B91" s="16" t="s">
        <v>169</v>
      </c>
      <c r="C91" s="43">
        <v>11015385</v>
      </c>
      <c r="D91" s="43">
        <v>11015385</v>
      </c>
      <c r="G91"/>
    </row>
    <row r="92" spans="1:6" s="8" customFormat="1" ht="47.25">
      <c r="A92" s="33" t="s">
        <v>138</v>
      </c>
      <c r="B92" s="16" t="s">
        <v>169</v>
      </c>
      <c r="C92" s="43">
        <v>3536260.53</v>
      </c>
      <c r="D92" s="43">
        <v>3536260.53</v>
      </c>
      <c r="E92" s="54"/>
      <c r="F92" s="54"/>
    </row>
    <row r="93" spans="1:6" s="12" customFormat="1" ht="31.5">
      <c r="A93" s="31" t="s">
        <v>85</v>
      </c>
      <c r="B93" s="15" t="s">
        <v>170</v>
      </c>
      <c r="C93" s="42">
        <f>C120+C116+C122+C111+C113+C118+C94</f>
        <v>149284702</v>
      </c>
      <c r="D93" s="42">
        <f>D120+D116+D122+D111+D113+D118+D94</f>
        <v>142399335</v>
      </c>
      <c r="E93" s="57"/>
      <c r="F93" s="57"/>
    </row>
    <row r="94" spans="1:6" s="12" customFormat="1" ht="35.25" customHeight="1">
      <c r="A94" s="31" t="s">
        <v>197</v>
      </c>
      <c r="B94" s="36" t="s">
        <v>198</v>
      </c>
      <c r="C94" s="42">
        <f>C95</f>
        <v>14892596</v>
      </c>
      <c r="D94" s="42">
        <f>D95</f>
        <v>14954511</v>
      </c>
      <c r="E94" s="57"/>
      <c r="F94" s="57"/>
    </row>
    <row r="95" spans="1:6" s="12" customFormat="1" ht="32.25" customHeight="1">
      <c r="A95" s="31" t="s">
        <v>199</v>
      </c>
      <c r="B95" s="36" t="s">
        <v>192</v>
      </c>
      <c r="C95" s="42">
        <f>C96+C97+C98+C99+C100+C101+C102+C103+C104+C105+C106+C107+C108+C109+C110</f>
        <v>14892596</v>
      </c>
      <c r="D95" s="42">
        <f>D96+D97+D98+D99+D100+D101+D102+D103+D104+D105+D106+D107+D108+D109+D110</f>
        <v>14954511</v>
      </c>
      <c r="E95" s="57"/>
      <c r="F95" s="57"/>
    </row>
    <row r="96" spans="1:6" s="12" customFormat="1" ht="47.25">
      <c r="A96" s="23" t="s">
        <v>98</v>
      </c>
      <c r="B96" s="16" t="s">
        <v>192</v>
      </c>
      <c r="C96" s="43">
        <v>946000</v>
      </c>
      <c r="D96" s="43">
        <v>974000</v>
      </c>
      <c r="E96" s="57"/>
      <c r="F96" s="57"/>
    </row>
    <row r="97" spans="1:6" s="8" customFormat="1" ht="31.5">
      <c r="A97" s="23" t="s">
        <v>99</v>
      </c>
      <c r="B97" s="16" t="s">
        <v>192</v>
      </c>
      <c r="C97" s="43">
        <v>59203</v>
      </c>
      <c r="D97" s="43">
        <v>60954</v>
      </c>
      <c r="E97" s="54"/>
      <c r="F97" s="54"/>
    </row>
    <row r="98" spans="1:6" s="6" customFormat="1" ht="110.25">
      <c r="A98" s="23" t="s">
        <v>100</v>
      </c>
      <c r="B98" s="16" t="s">
        <v>192</v>
      </c>
      <c r="C98" s="43">
        <v>6000</v>
      </c>
      <c r="D98" s="43">
        <v>6000</v>
      </c>
      <c r="E98" s="55"/>
      <c r="F98" s="55"/>
    </row>
    <row r="99" spans="1:6" s="8" customFormat="1" ht="94.5">
      <c r="A99" s="23" t="s">
        <v>101</v>
      </c>
      <c r="B99" s="16" t="s">
        <v>192</v>
      </c>
      <c r="C99" s="61">
        <v>3514</v>
      </c>
      <c r="D99" s="61">
        <v>3618</v>
      </c>
      <c r="E99" s="58"/>
      <c r="F99" s="58"/>
    </row>
    <row r="100" spans="1:6" s="6" customFormat="1" ht="94.5">
      <c r="A100" s="23" t="s">
        <v>102</v>
      </c>
      <c r="B100" s="16" t="s">
        <v>192</v>
      </c>
      <c r="C100" s="61">
        <v>28200</v>
      </c>
      <c r="D100" s="61">
        <v>29400</v>
      </c>
      <c r="E100" s="55"/>
      <c r="F100" s="55"/>
    </row>
    <row r="101" spans="1:6" s="6" customFormat="1" ht="94.5">
      <c r="A101" s="23" t="s">
        <v>103</v>
      </c>
      <c r="B101" s="16" t="s">
        <v>192</v>
      </c>
      <c r="C101" s="61">
        <v>4100</v>
      </c>
      <c r="D101" s="61">
        <v>4200</v>
      </c>
      <c r="E101" s="55"/>
      <c r="F101" s="55"/>
    </row>
    <row r="102" spans="1:6" s="6" customFormat="1" ht="78.75">
      <c r="A102" s="23" t="s">
        <v>104</v>
      </c>
      <c r="B102" s="16" t="s">
        <v>192</v>
      </c>
      <c r="C102" s="61">
        <v>211500</v>
      </c>
      <c r="D102" s="61">
        <v>211500</v>
      </c>
      <c r="E102" s="55"/>
      <c r="F102" s="55"/>
    </row>
    <row r="103" spans="1:6" s="6" customFormat="1" ht="47.25">
      <c r="A103" s="23" t="s">
        <v>105</v>
      </c>
      <c r="B103" s="16" t="s">
        <v>192</v>
      </c>
      <c r="C103" s="43">
        <v>1087900</v>
      </c>
      <c r="D103" s="43">
        <v>1087900</v>
      </c>
      <c r="E103" s="55"/>
      <c r="F103" s="55"/>
    </row>
    <row r="104" spans="1:6" s="6" customFormat="1" ht="78.75">
      <c r="A104" s="23" t="s">
        <v>106</v>
      </c>
      <c r="B104" s="16" t="s">
        <v>192</v>
      </c>
      <c r="C104" s="61">
        <v>72800</v>
      </c>
      <c r="D104" s="61">
        <v>75000</v>
      </c>
      <c r="E104" s="55"/>
      <c r="F104" s="55"/>
    </row>
    <row r="105" spans="1:6" s="6" customFormat="1" ht="78.75">
      <c r="A105" s="23" t="s">
        <v>107</v>
      </c>
      <c r="B105" s="16" t="s">
        <v>192</v>
      </c>
      <c r="C105" s="61">
        <v>11287100</v>
      </c>
      <c r="D105" s="61">
        <v>11287100</v>
      </c>
      <c r="E105" s="55"/>
      <c r="F105" s="55"/>
    </row>
    <row r="106" spans="1:6" s="6" customFormat="1" ht="94.5">
      <c r="A106" s="23" t="s">
        <v>108</v>
      </c>
      <c r="B106" s="16" t="s">
        <v>192</v>
      </c>
      <c r="C106" s="61">
        <v>946000</v>
      </c>
      <c r="D106" s="61">
        <v>974000</v>
      </c>
      <c r="E106" s="55"/>
      <c r="F106" s="55"/>
    </row>
    <row r="107" spans="1:6" s="6" customFormat="1" ht="47.25">
      <c r="A107" s="23" t="s">
        <v>109</v>
      </c>
      <c r="B107" s="16" t="s">
        <v>192</v>
      </c>
      <c r="C107" s="61">
        <f>101478+57683.6+14897.4</f>
        <v>174059</v>
      </c>
      <c r="D107" s="61">
        <f>101478+64048.65+8532.35</f>
        <v>174059</v>
      </c>
      <c r="E107" s="55">
        <v>14897.4</v>
      </c>
      <c r="F107" s="6">
        <v>8532.35</v>
      </c>
    </row>
    <row r="108" spans="1:6" s="6" customFormat="1" ht="47.25">
      <c r="A108" s="23" t="s">
        <v>110</v>
      </c>
      <c r="B108" s="16" t="s">
        <v>192</v>
      </c>
      <c r="C108" s="61">
        <v>18920</v>
      </c>
      <c r="D108" s="61">
        <v>19480</v>
      </c>
      <c r="E108" s="55"/>
      <c r="F108" s="55"/>
    </row>
    <row r="109" spans="1:6" s="6" customFormat="1" ht="31.5">
      <c r="A109" s="23" t="s">
        <v>182</v>
      </c>
      <c r="B109" s="16" t="s">
        <v>192</v>
      </c>
      <c r="C109" s="61">
        <v>8000</v>
      </c>
      <c r="D109" s="61">
        <v>8000</v>
      </c>
      <c r="E109" s="55"/>
      <c r="F109" s="55"/>
    </row>
    <row r="110" spans="1:6" s="6" customFormat="1" ht="78.75">
      <c r="A110" s="23" t="s">
        <v>185</v>
      </c>
      <c r="B110" s="16" t="s">
        <v>192</v>
      </c>
      <c r="C110" s="61">
        <v>39300</v>
      </c>
      <c r="D110" s="61">
        <v>39300</v>
      </c>
      <c r="E110" s="55"/>
      <c r="F110" s="55"/>
    </row>
    <row r="111" spans="1:6" s="6" customFormat="1" ht="47.25">
      <c r="A111" s="31" t="s">
        <v>65</v>
      </c>
      <c r="B111" s="15" t="s">
        <v>176</v>
      </c>
      <c r="C111" s="60">
        <f>C112</f>
        <v>3745500</v>
      </c>
      <c r="D111" s="60">
        <f>D112</f>
        <v>3294900</v>
      </c>
      <c r="E111" s="55"/>
      <c r="F111" s="55"/>
    </row>
    <row r="112" spans="1:6" s="6" customFormat="1" ht="47.25">
      <c r="A112" s="33" t="s">
        <v>183</v>
      </c>
      <c r="B112" s="16" t="s">
        <v>177</v>
      </c>
      <c r="C112" s="61">
        <v>3745500</v>
      </c>
      <c r="D112" s="61">
        <v>3294900</v>
      </c>
      <c r="E112" s="55"/>
      <c r="F112" s="55"/>
    </row>
    <row r="113" spans="1:6" s="6" customFormat="1" ht="78.75">
      <c r="A113" s="31" t="s">
        <v>64</v>
      </c>
      <c r="B113" s="15" t="s">
        <v>178</v>
      </c>
      <c r="C113" s="42">
        <f>C114+C115</f>
        <v>2850500</v>
      </c>
      <c r="D113" s="42">
        <f>D114+D115</f>
        <v>2850500</v>
      </c>
      <c r="E113" s="55"/>
      <c r="F113" s="55"/>
    </row>
    <row r="114" spans="1:6" s="6" customFormat="1" ht="78.75">
      <c r="A114" s="33" t="s">
        <v>94</v>
      </c>
      <c r="B114" s="16" t="s">
        <v>179</v>
      </c>
      <c r="C114" s="43">
        <v>2781000</v>
      </c>
      <c r="D114" s="43">
        <v>2781000</v>
      </c>
      <c r="E114" s="55"/>
      <c r="F114" s="55"/>
    </row>
    <row r="115" spans="1:6" s="6" customFormat="1" ht="110.25">
      <c r="A115" s="33" t="s">
        <v>180</v>
      </c>
      <c r="B115" s="16" t="s">
        <v>179</v>
      </c>
      <c r="C115" s="43">
        <v>69500</v>
      </c>
      <c r="D115" s="43">
        <v>69500</v>
      </c>
      <c r="E115" s="55"/>
      <c r="F115" s="55"/>
    </row>
    <row r="116" spans="1:6" s="6" customFormat="1" ht="31.5" customHeight="1">
      <c r="A116" s="31" t="s">
        <v>175</v>
      </c>
      <c r="B116" s="15" t="s">
        <v>173</v>
      </c>
      <c r="C116" s="42">
        <f>C117</f>
        <v>401600</v>
      </c>
      <c r="D116" s="42">
        <f>D117</f>
        <v>401600</v>
      </c>
      <c r="E116" s="55"/>
      <c r="F116" s="55"/>
    </row>
    <row r="117" spans="1:6" s="6" customFormat="1" ht="47.25">
      <c r="A117" s="33" t="s">
        <v>92</v>
      </c>
      <c r="B117" s="16" t="s">
        <v>174</v>
      </c>
      <c r="C117" s="43">
        <v>401600</v>
      </c>
      <c r="D117" s="43">
        <v>401600</v>
      </c>
      <c r="E117" s="55"/>
      <c r="F117" s="55"/>
    </row>
    <row r="118" spans="1:6" s="6" customFormat="1" ht="63">
      <c r="A118" s="31" t="s">
        <v>189</v>
      </c>
      <c r="B118" s="15" t="s">
        <v>188</v>
      </c>
      <c r="C118" s="42">
        <f>C119</f>
        <v>1526</v>
      </c>
      <c r="D118" s="42">
        <f>D119</f>
        <v>1600</v>
      </c>
      <c r="E118" s="55"/>
      <c r="F118" s="55"/>
    </row>
    <row r="119" spans="1:6" s="6" customFormat="1" ht="63">
      <c r="A119" s="33" t="s">
        <v>187</v>
      </c>
      <c r="B119" s="16" t="s">
        <v>186</v>
      </c>
      <c r="C119" s="43">
        <v>1526</v>
      </c>
      <c r="D119" s="43">
        <v>1600</v>
      </c>
      <c r="E119" s="55"/>
      <c r="F119" s="55"/>
    </row>
    <row r="120" spans="1:7" ht="31.5">
      <c r="A120" s="31" t="s">
        <v>12</v>
      </c>
      <c r="B120" s="15" t="s">
        <v>171</v>
      </c>
      <c r="C120" s="42">
        <f>C121</f>
        <v>714680</v>
      </c>
      <c r="D120" s="42">
        <f>D121</f>
        <v>807624</v>
      </c>
      <c r="G120"/>
    </row>
    <row r="121" spans="1:7" ht="31.5">
      <c r="A121" s="33" t="s">
        <v>93</v>
      </c>
      <c r="B121" s="16" t="s">
        <v>172</v>
      </c>
      <c r="C121" s="43">
        <f>721084-6404</f>
        <v>714680</v>
      </c>
      <c r="D121" s="43">
        <v>807624</v>
      </c>
      <c r="G121"/>
    </row>
    <row r="122" spans="1:6" s="3" customFormat="1" ht="15.75">
      <c r="A122" s="21" t="s">
        <v>194</v>
      </c>
      <c r="B122" s="36" t="s">
        <v>195</v>
      </c>
      <c r="C122" s="42">
        <f>C123</f>
        <v>126678300</v>
      </c>
      <c r="D122" s="42">
        <f>D123</f>
        <v>120088600</v>
      </c>
      <c r="E122" s="49"/>
      <c r="F122" s="49"/>
    </row>
    <row r="123" spans="1:7" ht="15.75">
      <c r="A123" s="21" t="s">
        <v>196</v>
      </c>
      <c r="B123" s="36" t="s">
        <v>193</v>
      </c>
      <c r="C123" s="42">
        <f>C124</f>
        <v>126678300</v>
      </c>
      <c r="D123" s="42">
        <f>D124</f>
        <v>120088600</v>
      </c>
      <c r="G123"/>
    </row>
    <row r="124" spans="1:7" ht="47.25">
      <c r="A124" s="23" t="s">
        <v>184</v>
      </c>
      <c r="B124" s="37" t="s">
        <v>193</v>
      </c>
      <c r="C124" s="43">
        <v>126678300</v>
      </c>
      <c r="D124" s="43">
        <v>120088600</v>
      </c>
      <c r="G124"/>
    </row>
    <row r="125" spans="1:7" ht="15.75">
      <c r="A125" s="22" t="s">
        <v>20</v>
      </c>
      <c r="B125" s="17"/>
      <c r="C125" s="42">
        <f>C72+C73</f>
        <v>431731685.46000004</v>
      </c>
      <c r="D125" s="42">
        <f>D72+D73</f>
        <v>420966139.7</v>
      </c>
      <c r="G125"/>
    </row>
    <row r="126" spans="3:4" ht="15.75">
      <c r="C126" s="46"/>
      <c r="D126" s="46"/>
    </row>
    <row r="127" spans="3:4" ht="15.75">
      <c r="C127" s="46"/>
      <c r="D127" s="46"/>
    </row>
    <row r="128" spans="3:4" ht="15.75">
      <c r="C128" s="46"/>
      <c r="D128" s="46"/>
    </row>
    <row r="129" spans="3:4" ht="15.75">
      <c r="C129" s="46"/>
      <c r="D129" s="46"/>
    </row>
    <row r="130" spans="3:4" ht="15.75">
      <c r="C130" s="46"/>
      <c r="D130" s="46"/>
    </row>
    <row r="131" spans="3:4" ht="15.75">
      <c r="C131" s="46"/>
      <c r="D131" s="46"/>
    </row>
    <row r="132" spans="3:4" ht="15.75">
      <c r="C132" s="46"/>
      <c r="D132" s="46"/>
    </row>
    <row r="133" spans="3:4" ht="15.75">
      <c r="C133" s="46"/>
      <c r="D133" s="46"/>
    </row>
    <row r="134" spans="1:6" s="3" customFormat="1" ht="15.75">
      <c r="A134" s="19"/>
      <c r="B134" s="26"/>
      <c r="C134" s="46"/>
      <c r="D134" s="46"/>
      <c r="E134" s="49"/>
      <c r="F134" s="49"/>
    </row>
    <row r="135" spans="1:6" s="3" customFormat="1" ht="15.75">
      <c r="A135" s="19"/>
      <c r="B135" s="26"/>
      <c r="C135" s="46"/>
      <c r="D135" s="46"/>
      <c r="E135" s="49"/>
      <c r="F135" s="49"/>
    </row>
    <row r="136" spans="1:6" s="5" customFormat="1" ht="15.75">
      <c r="A136" s="19"/>
      <c r="B136" s="26"/>
      <c r="C136" s="46"/>
      <c r="D136" s="46"/>
      <c r="E136" s="52"/>
      <c r="F136" s="52"/>
    </row>
    <row r="137" spans="1:6" s="3" customFormat="1" ht="15.75">
      <c r="A137" s="19"/>
      <c r="B137" s="26"/>
      <c r="C137" s="46"/>
      <c r="D137" s="46"/>
      <c r="E137" s="49"/>
      <c r="F137" s="49"/>
    </row>
    <row r="138" spans="1:6" s="5" customFormat="1" ht="15.75">
      <c r="A138" s="19"/>
      <c r="B138" s="26"/>
      <c r="C138" s="46"/>
      <c r="D138" s="46"/>
      <c r="E138" s="52"/>
      <c r="F138" s="52"/>
    </row>
    <row r="139" spans="1:6" s="3" customFormat="1" ht="15.75">
      <c r="A139" s="19"/>
      <c r="B139" s="26"/>
      <c r="C139" s="46"/>
      <c r="D139" s="46"/>
      <c r="E139" s="49"/>
      <c r="F139" s="49"/>
    </row>
    <row r="140" spans="1:6" s="5" customFormat="1" ht="15.75">
      <c r="A140" s="19"/>
      <c r="B140" s="26"/>
      <c r="C140" s="46"/>
      <c r="D140" s="46"/>
      <c r="E140" s="52"/>
      <c r="F140" s="52"/>
    </row>
    <row r="141" spans="1:6" s="5" customFormat="1" ht="15.75">
      <c r="A141" s="19"/>
      <c r="B141" s="26"/>
      <c r="C141" s="46"/>
      <c r="D141" s="46"/>
      <c r="E141" s="52"/>
      <c r="F141" s="52"/>
    </row>
    <row r="142" spans="1:6" s="5" customFormat="1" ht="15.75">
      <c r="A142" s="19"/>
      <c r="B142" s="26"/>
      <c r="C142" s="38"/>
      <c r="D142" s="38"/>
      <c r="E142" s="52"/>
      <c r="F142" s="52"/>
    </row>
    <row r="143" spans="1:6" s="4" customFormat="1" ht="15.75">
      <c r="A143" s="19"/>
      <c r="B143" s="26"/>
      <c r="C143" s="38"/>
      <c r="D143" s="38"/>
      <c r="E143" s="59"/>
      <c r="F143" s="59"/>
    </row>
    <row r="144" spans="3:4" ht="15.75">
      <c r="C144" s="47"/>
      <c r="D144" s="47"/>
    </row>
    <row r="156" spans="3:4" ht="15.75">
      <c r="C156" s="47"/>
      <c r="D156" s="47"/>
    </row>
    <row r="157" spans="3:4" ht="15.75">
      <c r="C157" s="47"/>
      <c r="D157" s="47"/>
    </row>
    <row r="159" spans="3:4" ht="15.75">
      <c r="C159" s="47"/>
      <c r="D159" s="47"/>
    </row>
    <row r="161" spans="3:4" ht="15.75">
      <c r="C161" s="47"/>
      <c r="D161" s="47"/>
    </row>
    <row r="165" spans="3:4" ht="15.75">
      <c r="C165" s="47"/>
      <c r="D165" s="47"/>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1" fitToWidth="1" horizontalDpi="600" verticalDpi="600" orientation="portrait" paperSize="9" scale="1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2019-02-18T14:14:07Z</cp:lastPrinted>
  <dcterms:created xsi:type="dcterms:W3CDTF">2002-10-10T06:25:05Z</dcterms:created>
  <dcterms:modified xsi:type="dcterms:W3CDTF">2019-11-19T07:38:06Z</dcterms:modified>
  <cp:category/>
  <cp:version/>
  <cp:contentType/>
  <cp:contentStatus/>
</cp:coreProperties>
</file>