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4 кв\"/>
    </mc:Choice>
  </mc:AlternateContent>
  <bookViews>
    <workbookView xWindow="0" yWindow="0" windowWidth="28770" windowHeight="12360"/>
  </bookViews>
  <sheets>
    <sheet name="Документ" sheetId="1" r:id="rId1"/>
  </sheets>
  <definedNames>
    <definedName name="_xlnm._FilterDatabase" localSheetId="0" hidden="1">Документ!$A$6:$N$54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54" i="1" l="1"/>
  <c r="E11" i="1"/>
  <c r="E13" i="1"/>
  <c r="E14" i="1"/>
  <c r="E12" i="1"/>
  <c r="E9" i="1"/>
  <c r="E10" i="1"/>
  <c r="E8" i="1"/>
  <c r="E7" i="1"/>
  <c r="C54" i="1" l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D54" i="1"/>
  <c r="F7" i="1" l="1"/>
  <c r="F54" i="1"/>
</calcChain>
</file>

<file path=xl/sharedStrings.xml><?xml version="1.0" encoding="utf-8"?>
<sst xmlns="http://schemas.openxmlformats.org/spreadsheetml/2006/main" count="103" uniqueCount="103">
  <si>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</si>
  <si>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</si>
  <si>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</si>
  <si>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</si>
  <si>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</si>
  <si>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</si>
  <si>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</si>
  <si>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</si>
  <si>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</si>
  <si>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</si>
  <si>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</si>
  <si>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</si>
  <si>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</si>
  <si>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</si>
  <si>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</si>
  <si>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</si>
  <si>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</si>
  <si>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</si>
  <si>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</si>
  <si>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</si>
  <si>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</si>
  <si>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</si>
  <si>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</si>
  <si>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</si>
  <si>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</si>
  <si>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</si>
  <si>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</si>
  <si>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</si>
  <si>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</si>
  <si>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</si>
  <si>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</si>
  <si>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</si>
  <si>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</si>
  <si>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</si>
  <si>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</si>
  <si>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</si>
  <si>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</si>
  <si>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</si>
  <si>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</si>
  <si>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</si>
  <si>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</si>
  <si>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</si>
  <si>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</si>
  <si>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</si>
  <si>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</si>
  <si>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</si>
  <si>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</si>
  <si>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</si>
  <si>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</si>
  <si>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</si>
  <si>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</si>
  <si>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</si>
  <si>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</si>
  <si>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</si>
  <si>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</si>
  <si>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</si>
  <si>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</si>
  <si>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</si>
  <si>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</si>
  <si>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</si>
  <si>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</si>
  <si>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</si>
  <si>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</si>
  <si>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</si>
  <si>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</si>
  <si>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</si>
  <si>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</si>
  <si>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</si>
  <si>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</si>
  <si>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</si>
  <si>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</si>
  <si>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</si>
  <si>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</si>
  <si>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</si>
  <si>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</si>
  <si>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</si>
  <si>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</si>
  <si>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</si>
  <si>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</si>
  <si>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</si>
  <si>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</si>
  <si>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</si>
  <si>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</si>
  <si>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</si>
  <si>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</si>
  <si>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</si>
  <si>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</si>
  <si>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</si>
  <si>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</si>
  <si>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</si>
  <si>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</si>
  <si>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</si>
  <si>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</si>
  <si>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</si>
  <si>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</si>
  <si>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</si>
  <si>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</si>
  <si>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</si>
  <si>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9920000000</t>
  </si>
  <si>
    <t xml:space="preserve">  Непрограммные направления деятельности контрольно-счетной комиссии ЗАТО Видяево</t>
  </si>
  <si>
    <t xml:space="preserve">Сравнительный анализ исполнения местного бюджета ЗАТО Видяево года в разрезе муниципальных программ 4 квартал 2023/2022 годов
</t>
  </si>
  <si>
    <t>Исполнено за 4 квартал 2022 года</t>
  </si>
  <si>
    <t>Исполнено за 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</si>
</sst>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6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0" fillId="5" borderId="0" xfId="0" applyFill="1" applyProtection="1">
      <protection locked="0"/>
    </xf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0" fillId="5" borderId="0" xfId="0" applyFont="1" applyFill="1" applyProtection="1">
      <protection locked="0"/>
    </xf>
    <xf numFmtId="4" fontId="5" fillId="0" borderId="9" xfId="9" applyNumberFormat="1" applyFont="1" applyBorder="1" applyAlignment="1" applyProtection="1">
      <alignment horizontal="right" vertical="top" shrinkToFit="1"/>
    </xf>
    <xf numFmtId="0" fontId="1" fillId="0" borderId="1" xfId="8" applyNumberFormat="1" applyBorder="1" applyProtection="1"/>
    <xf numFmtId="0" fontId="6" fillId="6" borderId="9" xfId="13" quotePrefix="1" applyNumberFormat="1" applyFont="1" applyFill="1" applyBorder="1" applyAlignment="1" applyProtection="1">
      <alignment horizontal="center" vertical="top" wrapText="1"/>
    </xf>
    <xf numFmtId="49" fontId="5" fillId="0" borderId="10" xfId="10" applyNumberFormat="1" applyFont="1" applyBorder="1" applyProtection="1">
      <alignment horizontal="left" vertical="top" wrapText="1"/>
    </xf>
    <xf numFmtId="0" fontId="5" fillId="0" borderId="10" xfId="10" quotePrefix="1" applyNumberFormat="1" applyFont="1" applyBorder="1" applyProtection="1">
      <alignment horizontal="left" vertical="top" wrapText="1"/>
    </xf>
    <xf numFmtId="0" fontId="6" fillId="6" borderId="11" xfId="13" quotePrefix="1" applyNumberFormat="1" applyFont="1" applyFill="1" applyBorder="1" applyAlignment="1" applyProtection="1">
      <alignment horizontal="left" vertical="top" wrapText="1"/>
    </xf>
    <xf numFmtId="0" fontId="1" fillId="5" borderId="12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1" fillId="5" borderId="1" xfId="14" applyNumberFormat="1" applyFill="1" applyBorder="1" applyProtection="1"/>
    <xf numFmtId="4" fontId="5" fillId="5" borderId="9" xfId="14" applyNumberFormat="1" applyFont="1" applyFill="1" applyBorder="1" applyAlignment="1" applyProtection="1">
      <alignment horizontal="right" vertical="top" shrinkToFit="1"/>
    </xf>
    <xf numFmtId="0" fontId="1" fillId="5" borderId="4" xfId="23" applyNumberFormat="1" applyFill="1" applyProtection="1"/>
    <xf numFmtId="0" fontId="6" fillId="5" borderId="2" xfId="13" applyNumberFormat="1" applyFont="1" applyFill="1" applyAlignment="1" applyProtection="1">
      <alignment horizontal="center" vertical="top" wrapText="1"/>
    </xf>
    <xf numFmtId="0" fontId="6" fillId="5" borderId="10" xfId="13" applyNumberFormat="1" applyFont="1" applyFill="1" applyBorder="1" applyAlignment="1" applyProtection="1">
      <alignment horizontal="left" vertical="top" wrapText="1"/>
    </xf>
    <xf numFmtId="0" fontId="1" fillId="5" borderId="12" xfId="9" applyNumberFormat="1" applyFont="1" applyFill="1" applyBorder="1" applyProtection="1">
      <alignment horizontal="center" vertical="center" shrinkToFit="1"/>
    </xf>
    <xf numFmtId="0" fontId="1" fillId="5" borderId="1" xfId="14" applyNumberFormat="1" applyFont="1" applyFill="1" applyBorder="1" applyProtection="1"/>
    <xf numFmtId="4" fontId="5" fillId="5" borderId="9" xfId="11" applyNumberFormat="1" applyFont="1" applyFill="1" applyBorder="1" applyProtection="1">
      <alignment horizontal="right" vertical="top" shrinkToFit="1"/>
    </xf>
    <xf numFmtId="4" fontId="6" fillId="5" borderId="9" xfId="11" applyNumberFormat="1" applyFont="1" applyFill="1" applyBorder="1" applyProtection="1">
      <alignment horizontal="right" vertical="top" shrinkToFit="1"/>
    </xf>
    <xf numFmtId="4" fontId="5" fillId="5" borderId="9" xfId="13" applyNumberFormat="1" applyFont="1" applyFill="1" applyBorder="1" applyProtection="1">
      <alignment horizontal="right" vertical="top" shrinkToFit="1"/>
    </xf>
    <xf numFmtId="49" fontId="6" fillId="0" borderId="2" xfId="10" applyNumberFormat="1" applyFont="1" applyAlignment="1" applyProtection="1">
      <alignment horizontal="center" vertical="top" wrapText="1"/>
    </xf>
    <xf numFmtId="49" fontId="6" fillId="0" borderId="10" xfId="10" applyNumberFormat="1" applyFont="1" applyBorder="1" applyProtection="1">
      <alignment horizontal="left" vertical="top" wrapText="1"/>
    </xf>
    <xf numFmtId="4" fontId="6" fillId="5" borderId="9" xfId="14" applyNumberFormat="1" applyFont="1" applyFill="1" applyBorder="1" applyAlignment="1" applyProtection="1">
      <alignment horizontal="right" vertical="top" shrinkToFit="1"/>
    </xf>
    <xf numFmtId="0" fontId="6" fillId="0" borderId="2" xfId="10" quotePrefix="1" applyNumberFormat="1" applyFont="1" applyAlignment="1" applyProtection="1">
      <alignment horizontal="center" vertical="top" wrapText="1"/>
    </xf>
    <xf numFmtId="0" fontId="6" fillId="0" borderId="10" xfId="10" quotePrefix="1" applyNumberFormat="1" applyFont="1" applyBorder="1" applyProtection="1">
      <alignment horizontal="left" vertical="top" wrapText="1"/>
    </xf>
    <xf numFmtId="0" fontId="5" fillId="0" borderId="2" xfId="12" applyNumberFormat="1" applyFont="1" applyAlignment="1" applyProtection="1">
      <alignment horizontal="center"/>
    </xf>
    <xf numFmtId="0" fontId="5" fillId="0" borderId="10" xfId="12" applyNumberFormat="1" applyFont="1" applyBorder="1" applyProtection="1">
      <alignment horizontal="left"/>
    </xf>
    <xf numFmtId="4" fontId="1" fillId="5" borderId="4" xfId="14" applyNumberFormat="1" applyFill="1" applyAlignment="1" applyProtection="1">
      <alignment horizontal="right" vertical="top" shrinkToFit="1"/>
    </xf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9" xfId="14" applyNumberFormat="1" applyFill="1" applyBorder="1" applyAlignment="1" applyProtection="1">
      <alignment horizontal="right" vertical="top" shrinkToFit="1"/>
    </xf>
    <xf numFmtId="4" fontId="6" fillId="5" borderId="13" xfId="14" applyNumberFormat="1" applyFont="1" applyFill="1" applyBorder="1" applyAlignment="1" applyProtection="1">
      <alignment horizontal="right" vertical="top" shrinkToFit="1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</cellXfs>
  <cellStyles count="40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9"/>
    <cellStyle name="xl44" xfId="29"/>
    <cellStyle name="xl45" xfId="30"/>
    <cellStyle name="xl46" xfId="31"/>
    <cellStyle name="xl47" xfId="32"/>
    <cellStyle name="Обычный" xfId="0" builtinId="0"/>
    <cellStyle name="Обычный 2" xfId="33"/>
    <cellStyle name="Обычный 3" xfId="3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workbookViewId="0">
      <pane ySplit="6" topLeftCell="A7" activePane="bottomLeft" state="frozen"/>
      <selection pane="bottomLeft" activeCell="E55" sqref="E55"/>
    </sheetView>
  </sheetViews>
  <sheetFormatPr defaultRowHeight="15" outlineLevelRow="1" x14ac:dyDescent="0.25"/>
  <cols>
    <col min="1" max="1" width="15" style="10" customWidth="1"/>
    <col min="2" max="2" width="50.7109375" style="1" customWidth="1"/>
    <col min="3" max="3" width="16" style="19" customWidth="1"/>
    <col min="4" max="4" width="15.42578125" style="19" customWidth="1"/>
    <col min="5" max="5" width="16.140625" style="22" customWidth="1"/>
    <col min="6" max="6" width="12.7109375" style="19" customWidth="1"/>
    <col min="7" max="12" width="0.140625" style="1" customWidth="1"/>
    <col min="13" max="13" width="9.140625" style="1" customWidth="1"/>
    <col min="14" max="16384" width="9.140625" style="1"/>
  </cols>
  <sheetData>
    <row r="1" spans="1:14" ht="15" customHeight="1" x14ac:dyDescent="0.25">
      <c r="A1" s="12"/>
      <c r="B1" s="13"/>
      <c r="C1" s="16"/>
      <c r="D1" s="16"/>
      <c r="E1" s="20"/>
      <c r="F1" s="16"/>
      <c r="G1" s="2"/>
      <c r="H1" s="2"/>
      <c r="I1" s="2"/>
      <c r="J1" s="2"/>
      <c r="K1" s="2"/>
      <c r="L1" s="2"/>
      <c r="M1" s="2"/>
    </row>
    <row r="2" spans="1:14" ht="52.5" customHeight="1" x14ac:dyDescent="0.25">
      <c r="A2" s="52" t="s">
        <v>100</v>
      </c>
      <c r="B2" s="52"/>
      <c r="C2" s="52"/>
      <c r="D2" s="52"/>
      <c r="E2" s="52"/>
      <c r="F2" s="52"/>
      <c r="G2" s="3"/>
      <c r="H2" s="3"/>
      <c r="I2" s="3"/>
      <c r="J2" s="3"/>
      <c r="K2" s="3"/>
      <c r="L2" s="3"/>
      <c r="M2" s="3"/>
    </row>
    <row r="3" spans="1:14" ht="18" customHeight="1" x14ac:dyDescent="0.25">
      <c r="A3" s="14"/>
      <c r="B3" s="14"/>
      <c r="C3" s="17"/>
      <c r="D3" s="17"/>
      <c r="E3" s="21"/>
      <c r="F3" s="18" t="s">
        <v>89</v>
      </c>
      <c r="G3" s="3"/>
      <c r="H3" s="3"/>
      <c r="I3" s="3"/>
      <c r="J3" s="3"/>
      <c r="K3" s="3"/>
      <c r="L3" s="3"/>
      <c r="M3" s="3"/>
    </row>
    <row r="4" spans="1:14" ht="38.25" customHeight="1" x14ac:dyDescent="0.25">
      <c r="A4" s="57" t="s">
        <v>0</v>
      </c>
      <c r="B4" s="59" t="s">
        <v>1</v>
      </c>
      <c r="C4" s="53" t="s">
        <v>101</v>
      </c>
      <c r="D4" s="53" t="s">
        <v>102</v>
      </c>
      <c r="E4" s="61" t="s">
        <v>87</v>
      </c>
      <c r="F4" s="53" t="s">
        <v>88</v>
      </c>
      <c r="G4" s="4"/>
      <c r="H4" s="2"/>
      <c r="I4" s="2"/>
      <c r="J4" s="2"/>
      <c r="K4" s="2"/>
      <c r="L4" s="2"/>
      <c r="M4" s="2"/>
    </row>
    <row r="5" spans="1:14" ht="9.75" customHeight="1" x14ac:dyDescent="0.25">
      <c r="A5" s="58"/>
      <c r="B5" s="60"/>
      <c r="C5" s="54"/>
      <c r="D5" s="54"/>
      <c r="E5" s="62"/>
      <c r="F5" s="54"/>
      <c r="G5" s="4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5">
        <v>2</v>
      </c>
      <c r="C6" s="29">
        <v>3</v>
      </c>
      <c r="D6" s="29">
        <v>4</v>
      </c>
      <c r="E6" s="36">
        <v>5</v>
      </c>
      <c r="F6" s="29">
        <v>6</v>
      </c>
      <c r="G6" s="4"/>
      <c r="H6" s="2"/>
      <c r="I6" s="2"/>
      <c r="J6" s="2"/>
      <c r="K6" s="2"/>
      <c r="L6" s="2"/>
      <c r="M6" s="2"/>
    </row>
    <row r="7" spans="1:14" ht="27" customHeight="1" x14ac:dyDescent="0.25">
      <c r="A7" s="11" t="s">
        <v>2</v>
      </c>
      <c r="B7" s="26" t="s">
        <v>3</v>
      </c>
      <c r="C7" s="32">
        <v>294278807.37</v>
      </c>
      <c r="D7" s="49">
        <v>320218763.57999998</v>
      </c>
      <c r="E7" s="38">
        <f>D7-C7</f>
        <v>25939956.209999979</v>
      </c>
      <c r="F7" s="38">
        <f>D7/C7*100</f>
        <v>108.81475510990003</v>
      </c>
      <c r="G7" s="24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41" t="s">
        <v>4</v>
      </c>
      <c r="B8" s="42" t="s">
        <v>5</v>
      </c>
      <c r="C8" s="50">
        <v>273212270.98000002</v>
      </c>
      <c r="D8" s="48">
        <v>304631974.76999998</v>
      </c>
      <c r="E8" s="39">
        <f>D8-C8</f>
        <v>31419703.789999962</v>
      </c>
      <c r="F8" s="39">
        <f t="shared" ref="F8:F53" si="0">D8/C8*100</f>
        <v>111.5001071062068</v>
      </c>
      <c r="G8" s="24"/>
      <c r="H8" s="2"/>
      <c r="I8" s="2"/>
      <c r="J8" s="2"/>
      <c r="K8" s="2"/>
      <c r="L8" s="2"/>
      <c r="M8" s="2"/>
      <c r="N8" s="2"/>
    </row>
    <row r="9" spans="1:14" ht="27" customHeight="1" outlineLevel="1" x14ac:dyDescent="0.25">
      <c r="A9" s="41" t="s">
        <v>6</v>
      </c>
      <c r="B9" s="42" t="s">
        <v>7</v>
      </c>
      <c r="C9" s="50">
        <v>9140083.0199999996</v>
      </c>
      <c r="D9" s="48">
        <v>4175919.94</v>
      </c>
      <c r="E9" s="39">
        <f t="shared" ref="E9:E14" si="1">D9-C9</f>
        <v>-4964163.08</v>
      </c>
      <c r="F9" s="39">
        <f t="shared" si="0"/>
        <v>45.687986978481518</v>
      </c>
      <c r="G9" s="24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41" t="s">
        <v>8</v>
      </c>
      <c r="B10" s="42" t="s">
        <v>9</v>
      </c>
      <c r="C10" s="50">
        <v>11926453.369999999</v>
      </c>
      <c r="D10" s="48">
        <v>11410868.869999999</v>
      </c>
      <c r="E10" s="39">
        <f t="shared" si="1"/>
        <v>-515584.5</v>
      </c>
      <c r="F10" s="39">
        <f t="shared" si="0"/>
        <v>95.676967125055725</v>
      </c>
      <c r="G10" s="24"/>
      <c r="H10" s="2"/>
      <c r="I10" s="2"/>
      <c r="J10" s="2"/>
      <c r="K10" s="2"/>
      <c r="L10" s="2"/>
      <c r="M10" s="2"/>
      <c r="N10" s="2"/>
    </row>
    <row r="11" spans="1:14" ht="27" customHeight="1" x14ac:dyDescent="0.25">
      <c r="A11" s="11" t="s">
        <v>10</v>
      </c>
      <c r="B11" s="26" t="s">
        <v>11</v>
      </c>
      <c r="C11" s="32">
        <v>16770819.18</v>
      </c>
      <c r="D11" s="49">
        <v>15617562.810000001</v>
      </c>
      <c r="E11" s="38">
        <f>D11-C11</f>
        <v>-1153256.3699999992</v>
      </c>
      <c r="F11" s="38">
        <f t="shared" si="0"/>
        <v>93.123434474952106</v>
      </c>
      <c r="G11" s="24"/>
      <c r="H11" s="2"/>
      <c r="I11" s="2"/>
      <c r="J11" s="2"/>
      <c r="K11" s="2"/>
      <c r="L11" s="2"/>
      <c r="M11" s="2"/>
      <c r="N11" s="2"/>
    </row>
    <row r="12" spans="1:14" ht="27" customHeight="1" outlineLevel="1" x14ac:dyDescent="0.25">
      <c r="A12" s="41" t="s">
        <v>12</v>
      </c>
      <c r="B12" s="42" t="s">
        <v>13</v>
      </c>
      <c r="C12" s="50">
        <v>11317700.26</v>
      </c>
      <c r="D12" s="48">
        <v>10906335.27</v>
      </c>
      <c r="E12" s="39">
        <f t="shared" si="1"/>
        <v>-411364.99000000022</v>
      </c>
      <c r="F12" s="39">
        <f t="shared" si="0"/>
        <v>96.365295240642808</v>
      </c>
      <c r="G12" s="24"/>
      <c r="H12" s="2"/>
      <c r="I12" s="2"/>
      <c r="J12" s="2"/>
      <c r="K12" s="2"/>
      <c r="L12" s="2"/>
      <c r="M12" s="2"/>
      <c r="N12" s="2"/>
    </row>
    <row r="13" spans="1:14" ht="40.5" customHeight="1" outlineLevel="1" x14ac:dyDescent="0.25">
      <c r="A13" s="41" t="s">
        <v>14</v>
      </c>
      <c r="B13" s="42" t="s">
        <v>15</v>
      </c>
      <c r="C13" s="50">
        <v>4478424.92</v>
      </c>
      <c r="D13" s="48">
        <v>4586227.54</v>
      </c>
      <c r="E13" s="39">
        <f t="shared" si="1"/>
        <v>107802.62000000011</v>
      </c>
      <c r="F13" s="39">
        <f t="shared" si="0"/>
        <v>102.40715479048379</v>
      </c>
      <c r="G13" s="24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44" t="s">
        <v>94</v>
      </c>
      <c r="B14" s="45" t="s">
        <v>95</v>
      </c>
      <c r="C14" s="50">
        <v>974694</v>
      </c>
      <c r="D14" s="48">
        <v>125000</v>
      </c>
      <c r="E14" s="39">
        <f t="shared" si="1"/>
        <v>-849694</v>
      </c>
      <c r="F14" s="39">
        <f t="shared" si="0"/>
        <v>12.824537752361254</v>
      </c>
      <c r="G14" s="24"/>
      <c r="H14" s="2"/>
      <c r="I14" s="2"/>
      <c r="J14" s="2"/>
      <c r="K14" s="2"/>
      <c r="L14" s="2"/>
      <c r="M14" s="2"/>
      <c r="N14" s="2"/>
    </row>
    <row r="15" spans="1:14" ht="38.25" x14ac:dyDescent="0.25">
      <c r="A15" s="15" t="s">
        <v>90</v>
      </c>
      <c r="B15" s="27" t="s">
        <v>91</v>
      </c>
      <c r="C15" s="32">
        <v>42825840.909999996</v>
      </c>
      <c r="D15" s="49">
        <v>23228754</v>
      </c>
      <c r="E15" s="38">
        <f t="shared" ref="E8:E53" si="2">D15-C15</f>
        <v>-19597086.909999996</v>
      </c>
      <c r="F15" s="38">
        <f t="shared" si="0"/>
        <v>54.240041774815438</v>
      </c>
      <c r="G15" s="24"/>
      <c r="H15" s="2"/>
      <c r="I15" s="2"/>
      <c r="J15" s="2"/>
      <c r="K15" s="2"/>
      <c r="L15" s="2"/>
      <c r="M15" s="2"/>
      <c r="N15" s="2"/>
    </row>
    <row r="16" spans="1:14" ht="25.5" outlineLevel="1" x14ac:dyDescent="0.25">
      <c r="A16" s="44" t="s">
        <v>92</v>
      </c>
      <c r="B16" s="45" t="s">
        <v>93</v>
      </c>
      <c r="C16" s="50">
        <v>42825840.909999996</v>
      </c>
      <c r="D16" s="48">
        <v>23228754</v>
      </c>
      <c r="E16" s="39">
        <f t="shared" si="2"/>
        <v>-19597086.909999996</v>
      </c>
      <c r="F16" s="39">
        <f t="shared" si="0"/>
        <v>54.240041774815438</v>
      </c>
      <c r="G16" s="24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1" t="s">
        <v>16</v>
      </c>
      <c r="B17" s="26" t="s">
        <v>17</v>
      </c>
      <c r="C17" s="32">
        <v>30996966.5</v>
      </c>
      <c r="D17" s="49">
        <v>35617143.420000002</v>
      </c>
      <c r="E17" s="38">
        <f t="shared" si="2"/>
        <v>4620176.9200000018</v>
      </c>
      <c r="F17" s="38">
        <f t="shared" si="0"/>
        <v>114.90525506745959</v>
      </c>
      <c r="G17" s="24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41" t="s">
        <v>18</v>
      </c>
      <c r="B18" s="42" t="s">
        <v>19</v>
      </c>
      <c r="C18" s="50">
        <v>30996966.5</v>
      </c>
      <c r="D18" s="48">
        <v>35617143.420000002</v>
      </c>
      <c r="E18" s="39">
        <f t="shared" si="2"/>
        <v>4620176.9200000018</v>
      </c>
      <c r="F18" s="39">
        <f t="shared" si="0"/>
        <v>114.90525506745959</v>
      </c>
      <c r="G18" s="24"/>
      <c r="H18" s="2"/>
      <c r="I18" s="2"/>
      <c r="J18" s="2"/>
      <c r="K18" s="2"/>
      <c r="L18" s="2"/>
      <c r="M18" s="2"/>
      <c r="N18" s="2"/>
    </row>
    <row r="19" spans="1:14" ht="27" customHeight="1" x14ac:dyDescent="0.25">
      <c r="A19" s="11" t="s">
        <v>20</v>
      </c>
      <c r="B19" s="26" t="s">
        <v>21</v>
      </c>
      <c r="C19" s="32">
        <v>29928193.370000001</v>
      </c>
      <c r="D19" s="49">
        <v>32757144.989999998</v>
      </c>
      <c r="E19" s="38">
        <f t="shared" si="2"/>
        <v>2828951.6199999973</v>
      </c>
      <c r="F19" s="38">
        <f t="shared" si="0"/>
        <v>109.4524637188282</v>
      </c>
      <c r="G19" s="24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41" t="s">
        <v>22</v>
      </c>
      <c r="B20" s="42" t="s">
        <v>23</v>
      </c>
      <c r="C20" s="50">
        <v>29928193.370000001</v>
      </c>
      <c r="D20" s="48">
        <v>32757144.989999998</v>
      </c>
      <c r="E20" s="39">
        <f t="shared" si="2"/>
        <v>2828951.6199999973</v>
      </c>
      <c r="F20" s="39">
        <f t="shared" si="0"/>
        <v>109.4524637188282</v>
      </c>
      <c r="G20" s="24"/>
      <c r="H20" s="2"/>
      <c r="I20" s="2"/>
      <c r="J20" s="2"/>
      <c r="K20" s="2"/>
      <c r="L20" s="2"/>
      <c r="M20" s="2"/>
      <c r="N20" s="2"/>
    </row>
    <row r="21" spans="1:14" ht="40.5" customHeight="1" x14ac:dyDescent="0.25">
      <c r="A21" s="11" t="s">
        <v>24</v>
      </c>
      <c r="B21" s="26" t="s">
        <v>25</v>
      </c>
      <c r="C21" s="32">
        <v>123432006.79000001</v>
      </c>
      <c r="D21" s="49">
        <v>235606420.12</v>
      </c>
      <c r="E21" s="38">
        <f t="shared" si="2"/>
        <v>112174413.33</v>
      </c>
      <c r="F21" s="38">
        <f t="shared" si="0"/>
        <v>190.87951840631334</v>
      </c>
      <c r="G21" s="24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41" t="s">
        <v>26</v>
      </c>
      <c r="B22" s="42" t="s">
        <v>27</v>
      </c>
      <c r="C22" s="50">
        <v>23285034.530000001</v>
      </c>
      <c r="D22" s="48">
        <v>3650580.59</v>
      </c>
      <c r="E22" s="39">
        <f t="shared" si="2"/>
        <v>-19634453.940000001</v>
      </c>
      <c r="F22" s="39">
        <f t="shared" si="0"/>
        <v>15.67779762274632</v>
      </c>
      <c r="G22" s="24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41" t="s">
        <v>28</v>
      </c>
      <c r="B23" s="42" t="s">
        <v>29</v>
      </c>
      <c r="C23" s="50">
        <v>19512452.41</v>
      </c>
      <c r="D23" s="48">
        <v>13778857.470000001</v>
      </c>
      <c r="E23" s="39">
        <f t="shared" si="2"/>
        <v>-5733594.9399999995</v>
      </c>
      <c r="F23" s="39">
        <f t="shared" si="0"/>
        <v>70.615713394070497</v>
      </c>
      <c r="G23" s="24"/>
      <c r="H23" s="2"/>
      <c r="I23" s="2"/>
      <c r="J23" s="2"/>
      <c r="K23" s="2"/>
      <c r="L23" s="2"/>
      <c r="M23" s="2"/>
      <c r="N23" s="2"/>
    </row>
    <row r="24" spans="1:14" ht="27" customHeight="1" outlineLevel="1" x14ac:dyDescent="0.25">
      <c r="A24" s="41" t="s">
        <v>30</v>
      </c>
      <c r="B24" s="42" t="s">
        <v>31</v>
      </c>
      <c r="C24" s="50">
        <v>28722822.870000001</v>
      </c>
      <c r="D24" s="48">
        <v>146769132.63999999</v>
      </c>
      <c r="E24" s="39">
        <f t="shared" si="2"/>
        <v>118046309.76999998</v>
      </c>
      <c r="F24" s="39">
        <f t="shared" si="0"/>
        <v>510.98436008284995</v>
      </c>
      <c r="G24" s="24"/>
      <c r="H24" s="2"/>
      <c r="I24" s="2"/>
      <c r="J24" s="2"/>
      <c r="K24" s="2"/>
      <c r="L24" s="2"/>
      <c r="M24" s="2"/>
      <c r="N24" s="2"/>
    </row>
    <row r="25" spans="1:14" ht="40.5" customHeight="1" outlineLevel="1" x14ac:dyDescent="0.25">
      <c r="A25" s="41" t="s">
        <v>32</v>
      </c>
      <c r="B25" s="42" t="s">
        <v>33</v>
      </c>
      <c r="C25" s="50">
        <v>51911696.979999997</v>
      </c>
      <c r="D25" s="48">
        <v>71407849.420000002</v>
      </c>
      <c r="E25" s="39">
        <f t="shared" si="2"/>
        <v>19496152.440000005</v>
      </c>
      <c r="F25" s="39">
        <f t="shared" si="0"/>
        <v>137.55637664380589</v>
      </c>
      <c r="G25" s="24"/>
      <c r="H25" s="2"/>
      <c r="I25" s="2"/>
      <c r="J25" s="2"/>
      <c r="K25" s="2"/>
      <c r="L25" s="2"/>
      <c r="M25" s="2"/>
      <c r="N25" s="2"/>
    </row>
    <row r="26" spans="1:14" ht="40.5" customHeight="1" x14ac:dyDescent="0.25">
      <c r="A26" s="11" t="s">
        <v>34</v>
      </c>
      <c r="B26" s="26" t="s">
        <v>35</v>
      </c>
      <c r="C26" s="32">
        <v>21729243.329999998</v>
      </c>
      <c r="D26" s="49">
        <v>20258281.34</v>
      </c>
      <c r="E26" s="38">
        <f t="shared" si="2"/>
        <v>-1470961.9899999984</v>
      </c>
      <c r="F26" s="38">
        <f t="shared" si="0"/>
        <v>93.230496029426163</v>
      </c>
      <c r="G26" s="24"/>
      <c r="H26" s="2"/>
      <c r="I26" s="2"/>
      <c r="J26" s="2"/>
      <c r="K26" s="2"/>
      <c r="L26" s="2"/>
      <c r="M26" s="2"/>
      <c r="N26" s="2"/>
    </row>
    <row r="27" spans="1:14" ht="54" customHeight="1" outlineLevel="1" x14ac:dyDescent="0.25">
      <c r="A27" s="41" t="s">
        <v>36</v>
      </c>
      <c r="B27" s="42" t="s">
        <v>37</v>
      </c>
      <c r="C27" s="50">
        <v>21485243.329999998</v>
      </c>
      <c r="D27" s="48">
        <v>20008281.34</v>
      </c>
      <c r="E27" s="39">
        <f t="shared" si="2"/>
        <v>-1476961.9899999984</v>
      </c>
      <c r="F27" s="39">
        <f t="shared" si="0"/>
        <v>93.125691120576207</v>
      </c>
      <c r="G27" s="24"/>
      <c r="H27" s="2"/>
      <c r="I27" s="2"/>
      <c r="J27" s="2"/>
      <c r="K27" s="2"/>
      <c r="L27" s="2"/>
      <c r="M27" s="2"/>
      <c r="N27" s="2"/>
    </row>
    <row r="28" spans="1:14" ht="27" customHeight="1" outlineLevel="1" x14ac:dyDescent="0.25">
      <c r="A28" s="41" t="s">
        <v>38</v>
      </c>
      <c r="B28" s="42" t="s">
        <v>39</v>
      </c>
      <c r="C28" s="50">
        <v>1000</v>
      </c>
      <c r="D28" s="48">
        <v>1000</v>
      </c>
      <c r="E28" s="39">
        <f t="shared" si="2"/>
        <v>0</v>
      </c>
      <c r="F28" s="39">
        <f t="shared" si="0"/>
        <v>100</v>
      </c>
      <c r="G28" s="24"/>
      <c r="H28" s="2"/>
      <c r="I28" s="2"/>
      <c r="J28" s="2"/>
      <c r="K28" s="2"/>
      <c r="L28" s="2"/>
      <c r="M28" s="2"/>
      <c r="N28" s="2"/>
    </row>
    <row r="29" spans="1:14" ht="40.5" customHeight="1" outlineLevel="1" x14ac:dyDescent="0.25">
      <c r="A29" s="41" t="s">
        <v>40</v>
      </c>
      <c r="B29" s="42" t="s">
        <v>41</v>
      </c>
      <c r="C29" s="50">
        <v>243000</v>
      </c>
      <c r="D29" s="48">
        <v>249000</v>
      </c>
      <c r="E29" s="39">
        <f t="shared" si="2"/>
        <v>6000</v>
      </c>
      <c r="F29" s="39">
        <f t="shared" si="0"/>
        <v>102.46913580246914</v>
      </c>
      <c r="G29" s="24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1" t="s">
        <v>42</v>
      </c>
      <c r="B30" s="26" t="s">
        <v>43</v>
      </c>
      <c r="C30" s="32">
        <v>0</v>
      </c>
      <c r="D30" s="49">
        <v>2845908</v>
      </c>
      <c r="E30" s="38">
        <f t="shared" si="2"/>
        <v>2845908</v>
      </c>
      <c r="F30" s="38" t="e">
        <f t="shared" si="0"/>
        <v>#DIV/0!</v>
      </c>
      <c r="G30" s="24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41" t="s">
        <v>44</v>
      </c>
      <c r="B31" s="42" t="s">
        <v>45</v>
      </c>
      <c r="C31" s="50">
        <v>0</v>
      </c>
      <c r="D31" s="48">
        <v>2845908</v>
      </c>
      <c r="E31" s="39">
        <f t="shared" si="2"/>
        <v>2845908</v>
      </c>
      <c r="F31" s="39" t="e">
        <f t="shared" si="0"/>
        <v>#DIV/0!</v>
      </c>
      <c r="G31" s="24"/>
      <c r="H31" s="2"/>
      <c r="I31" s="2"/>
      <c r="J31" s="2"/>
      <c r="K31" s="2"/>
      <c r="L31" s="2"/>
      <c r="M31" s="2"/>
      <c r="N31" s="2"/>
    </row>
    <row r="32" spans="1:14" ht="27" customHeight="1" x14ac:dyDescent="0.25">
      <c r="A32" s="11" t="s">
        <v>46</v>
      </c>
      <c r="B32" s="26" t="s">
        <v>47</v>
      </c>
      <c r="C32" s="32">
        <v>22516404.789999999</v>
      </c>
      <c r="D32" s="49">
        <v>16078647.67</v>
      </c>
      <c r="E32" s="38">
        <f t="shared" si="2"/>
        <v>-6437757.1199999992</v>
      </c>
      <c r="F32" s="38">
        <f t="shared" si="0"/>
        <v>71.408592179604355</v>
      </c>
      <c r="G32" s="24"/>
      <c r="H32" s="2"/>
      <c r="I32" s="2"/>
      <c r="J32" s="2"/>
      <c r="K32" s="2"/>
      <c r="L32" s="2"/>
      <c r="M32" s="2"/>
      <c r="N32" s="2"/>
    </row>
    <row r="33" spans="1:14" ht="27" customHeight="1" outlineLevel="1" x14ac:dyDescent="0.25">
      <c r="A33" s="41" t="s">
        <v>48</v>
      </c>
      <c r="B33" s="42" t="s">
        <v>49</v>
      </c>
      <c r="C33" s="50">
        <v>22316404.789999999</v>
      </c>
      <c r="D33" s="48">
        <v>16078647.67</v>
      </c>
      <c r="E33" s="39">
        <f t="shared" si="2"/>
        <v>-6237757.1199999992</v>
      </c>
      <c r="F33" s="39">
        <f t="shared" si="0"/>
        <v>72.048557199521923</v>
      </c>
      <c r="G33" s="24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41" t="s">
        <v>50</v>
      </c>
      <c r="B34" s="42" t="s">
        <v>51</v>
      </c>
      <c r="C34" s="50">
        <v>200000</v>
      </c>
      <c r="D34" s="51">
        <v>0</v>
      </c>
      <c r="E34" s="39">
        <f t="shared" si="2"/>
        <v>-200000</v>
      </c>
      <c r="F34" s="39">
        <f t="shared" si="0"/>
        <v>0</v>
      </c>
      <c r="G34" s="24"/>
      <c r="H34" s="2"/>
      <c r="I34" s="2"/>
      <c r="J34" s="2"/>
      <c r="K34" s="2"/>
      <c r="L34" s="2"/>
      <c r="M34" s="2"/>
      <c r="N34" s="2"/>
    </row>
    <row r="35" spans="1:14" ht="27" customHeight="1" x14ac:dyDescent="0.25">
      <c r="A35" s="11" t="s">
        <v>52</v>
      </c>
      <c r="B35" s="26" t="s">
        <v>53</v>
      </c>
      <c r="C35" s="32">
        <v>7433768.1500000004</v>
      </c>
      <c r="D35" s="49">
        <v>3650284.67</v>
      </c>
      <c r="E35" s="38">
        <f t="shared" si="2"/>
        <v>-3783483.4800000004</v>
      </c>
      <c r="F35" s="38">
        <f t="shared" si="0"/>
        <v>49.10409628527357</v>
      </c>
      <c r="G35" s="24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41" t="s">
        <v>54</v>
      </c>
      <c r="B36" s="42" t="s">
        <v>55</v>
      </c>
      <c r="C36" s="50">
        <v>7433768.1500000004</v>
      </c>
      <c r="D36" s="48">
        <v>3650284.67</v>
      </c>
      <c r="E36" s="39">
        <f t="shared" si="2"/>
        <v>-3783483.4800000004</v>
      </c>
      <c r="F36" s="39">
        <f t="shared" si="0"/>
        <v>49.10409628527357</v>
      </c>
      <c r="G36" s="24"/>
      <c r="H36" s="2"/>
      <c r="I36" s="2"/>
      <c r="J36" s="2"/>
      <c r="K36" s="2"/>
      <c r="L36" s="2"/>
      <c r="M36" s="2"/>
      <c r="N36" s="2"/>
    </row>
    <row r="37" spans="1:14" ht="27" customHeight="1" x14ac:dyDescent="0.25">
      <c r="A37" s="11" t="s">
        <v>56</v>
      </c>
      <c r="B37" s="26" t="s">
        <v>57</v>
      </c>
      <c r="C37" s="32">
        <v>17100</v>
      </c>
      <c r="D37" s="49">
        <v>16371</v>
      </c>
      <c r="E37" s="38">
        <f t="shared" si="2"/>
        <v>-729</v>
      </c>
      <c r="F37" s="38">
        <f t="shared" si="0"/>
        <v>95.73684210526315</v>
      </c>
      <c r="G37" s="24"/>
      <c r="H37" s="2"/>
      <c r="I37" s="2"/>
      <c r="J37" s="2"/>
      <c r="K37" s="2"/>
      <c r="L37" s="2"/>
      <c r="M37" s="2"/>
      <c r="N37" s="2"/>
    </row>
    <row r="38" spans="1:14" ht="27" customHeight="1" outlineLevel="1" x14ac:dyDescent="0.25">
      <c r="A38" s="41" t="s">
        <v>58</v>
      </c>
      <c r="B38" s="42" t="s">
        <v>59</v>
      </c>
      <c r="C38" s="50">
        <v>17100</v>
      </c>
      <c r="D38" s="48">
        <v>16371</v>
      </c>
      <c r="E38" s="39">
        <f t="shared" si="2"/>
        <v>-729</v>
      </c>
      <c r="F38" s="39">
        <f t="shared" si="0"/>
        <v>95.73684210526315</v>
      </c>
      <c r="G38" s="24"/>
      <c r="H38" s="2"/>
      <c r="I38" s="2"/>
      <c r="J38" s="2"/>
      <c r="K38" s="2"/>
      <c r="L38" s="2"/>
      <c r="M38" s="2"/>
      <c r="N38" s="2"/>
    </row>
    <row r="39" spans="1:14" ht="38.25" x14ac:dyDescent="0.25">
      <c r="A39" s="25" t="s">
        <v>96</v>
      </c>
      <c r="B39" s="28" t="s">
        <v>97</v>
      </c>
      <c r="C39" s="50">
        <v>0</v>
      </c>
      <c r="D39" s="48">
        <v>0</v>
      </c>
      <c r="E39" s="39">
        <f t="shared" si="2"/>
        <v>0</v>
      </c>
      <c r="F39" s="39" t="e">
        <f t="shared" si="0"/>
        <v>#DIV/0!</v>
      </c>
      <c r="G39" s="24"/>
      <c r="H39" s="2"/>
      <c r="I39" s="2"/>
      <c r="J39" s="2"/>
      <c r="K39" s="2"/>
      <c r="L39" s="2"/>
      <c r="M39" s="2"/>
      <c r="N39" s="2"/>
    </row>
    <row r="40" spans="1:14" ht="27" customHeight="1" x14ac:dyDescent="0.25">
      <c r="A40" s="11" t="s">
        <v>60</v>
      </c>
      <c r="B40" s="26" t="s">
        <v>61</v>
      </c>
      <c r="C40" s="32">
        <v>12283422.119999999</v>
      </c>
      <c r="D40" s="49">
        <v>9287582.6999999993</v>
      </c>
      <c r="E40" s="38">
        <f t="shared" si="2"/>
        <v>-2995839.42</v>
      </c>
      <c r="F40" s="38">
        <f t="shared" si="0"/>
        <v>75.610710185379517</v>
      </c>
      <c r="G40" s="24"/>
      <c r="H40" s="2"/>
      <c r="I40" s="2"/>
      <c r="J40" s="2"/>
      <c r="K40" s="2"/>
      <c r="L40" s="2"/>
      <c r="M40" s="2"/>
      <c r="N40" s="2"/>
    </row>
    <row r="41" spans="1:14" ht="40.5" customHeight="1" outlineLevel="1" x14ac:dyDescent="0.25">
      <c r="A41" s="41" t="s">
        <v>62</v>
      </c>
      <c r="B41" s="42" t="s">
        <v>63</v>
      </c>
      <c r="C41" s="50">
        <v>6645002.04</v>
      </c>
      <c r="D41" s="48">
        <v>7049111.2400000002</v>
      </c>
      <c r="E41" s="39">
        <f t="shared" si="2"/>
        <v>404109.20000000019</v>
      </c>
      <c r="F41" s="39">
        <f t="shared" si="0"/>
        <v>106.08140069133825</v>
      </c>
      <c r="G41" s="24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41" t="s">
        <v>64</v>
      </c>
      <c r="B42" s="42" t="s">
        <v>65</v>
      </c>
      <c r="C42" s="50">
        <v>5638420.0800000001</v>
      </c>
      <c r="D42" s="48">
        <v>2238471.46</v>
      </c>
      <c r="E42" s="39">
        <f t="shared" si="2"/>
        <v>-3399948.62</v>
      </c>
      <c r="F42" s="39">
        <f t="shared" si="0"/>
        <v>39.700331444619849</v>
      </c>
      <c r="G42" s="24"/>
      <c r="H42" s="2"/>
      <c r="I42" s="2"/>
      <c r="J42" s="2"/>
      <c r="K42" s="2"/>
      <c r="L42" s="2"/>
      <c r="M42" s="2"/>
      <c r="N42" s="2"/>
    </row>
    <row r="43" spans="1:14" ht="54" customHeight="1" x14ac:dyDescent="0.25">
      <c r="A43" s="11" t="s">
        <v>66</v>
      </c>
      <c r="B43" s="26" t="s">
        <v>67</v>
      </c>
      <c r="C43" s="32">
        <v>9401718.3499999996</v>
      </c>
      <c r="D43" s="49">
        <v>11801972.08</v>
      </c>
      <c r="E43" s="38">
        <f t="shared" si="2"/>
        <v>2400253.7300000004</v>
      </c>
      <c r="F43" s="38">
        <f t="shared" si="0"/>
        <v>125.52994719311073</v>
      </c>
      <c r="G43" s="24"/>
      <c r="H43" s="2"/>
      <c r="I43" s="2"/>
      <c r="J43" s="2"/>
      <c r="K43" s="2"/>
      <c r="L43" s="2"/>
      <c r="M43" s="2"/>
      <c r="N43" s="2"/>
    </row>
    <row r="44" spans="1:14" ht="27" customHeight="1" outlineLevel="1" x14ac:dyDescent="0.25">
      <c r="A44" s="41" t="s">
        <v>68</v>
      </c>
      <c r="B44" s="42" t="s">
        <v>69</v>
      </c>
      <c r="C44" s="43">
        <v>0</v>
      </c>
      <c r="D44" s="51">
        <v>0</v>
      </c>
      <c r="E44" s="39">
        <f t="shared" si="2"/>
        <v>0</v>
      </c>
      <c r="F44" s="39" t="e">
        <f t="shared" si="0"/>
        <v>#DIV/0!</v>
      </c>
      <c r="G44" s="24"/>
      <c r="H44" s="2"/>
      <c r="I44" s="2"/>
      <c r="J44" s="2"/>
      <c r="K44" s="2"/>
      <c r="L44" s="2"/>
      <c r="M44" s="2"/>
      <c r="N44" s="2"/>
    </row>
    <row r="45" spans="1:14" ht="40.5" customHeight="1" outlineLevel="1" x14ac:dyDescent="0.25">
      <c r="A45" s="41" t="s">
        <v>70</v>
      </c>
      <c r="B45" s="42" t="s">
        <v>71</v>
      </c>
      <c r="C45" s="50">
        <v>9401718.3499999996</v>
      </c>
      <c r="D45" s="48">
        <v>11801972.08</v>
      </c>
      <c r="E45" s="39">
        <f t="shared" si="2"/>
        <v>2400253.7300000004</v>
      </c>
      <c r="F45" s="39">
        <f t="shared" si="0"/>
        <v>125.52994719311073</v>
      </c>
      <c r="G45" s="24"/>
      <c r="H45" s="2"/>
      <c r="I45" s="2"/>
      <c r="J45" s="2"/>
      <c r="K45" s="2"/>
      <c r="L45" s="2"/>
      <c r="M45" s="2"/>
      <c r="N45" s="2"/>
    </row>
    <row r="46" spans="1:14" ht="27" customHeight="1" x14ac:dyDescent="0.25">
      <c r="A46" s="11" t="s">
        <v>72</v>
      </c>
      <c r="B46" s="26" t="s">
        <v>73</v>
      </c>
      <c r="C46" s="32">
        <v>68019386.780000001</v>
      </c>
      <c r="D46" s="49">
        <v>65390804.93</v>
      </c>
      <c r="E46" s="38">
        <f t="shared" si="2"/>
        <v>-2628581.8500000015</v>
      </c>
      <c r="F46" s="38">
        <f t="shared" si="0"/>
        <v>96.135540212231234</v>
      </c>
      <c r="G46" s="24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41" t="s">
        <v>74</v>
      </c>
      <c r="B47" s="42" t="s">
        <v>75</v>
      </c>
      <c r="C47" s="50">
        <v>10071.870000000001</v>
      </c>
      <c r="D47" s="48">
        <v>215040.54</v>
      </c>
      <c r="E47" s="39">
        <f t="shared" si="2"/>
        <v>204968.67</v>
      </c>
      <c r="F47" s="39">
        <f t="shared" si="0"/>
        <v>2135.0607186153115</v>
      </c>
      <c r="G47" s="24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41" t="s">
        <v>76</v>
      </c>
      <c r="B48" s="42" t="s">
        <v>77</v>
      </c>
      <c r="C48" s="50">
        <v>433421</v>
      </c>
      <c r="D48" s="48">
        <v>468455</v>
      </c>
      <c r="E48" s="39">
        <f t="shared" si="2"/>
        <v>35034</v>
      </c>
      <c r="F48" s="39">
        <f t="shared" si="0"/>
        <v>108.08313395059308</v>
      </c>
      <c r="G48" s="24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41" t="s">
        <v>78</v>
      </c>
      <c r="B49" s="42" t="s">
        <v>79</v>
      </c>
      <c r="C49" s="50">
        <v>51020772.780000001</v>
      </c>
      <c r="D49" s="48">
        <v>47077564.75</v>
      </c>
      <c r="E49" s="39">
        <f t="shared" si="2"/>
        <v>-3943208.0300000012</v>
      </c>
      <c r="F49" s="39">
        <f t="shared" si="0"/>
        <v>92.271367493779451</v>
      </c>
      <c r="G49" s="24"/>
      <c r="H49" s="2"/>
      <c r="I49" s="2"/>
      <c r="J49" s="2"/>
      <c r="K49" s="2"/>
      <c r="L49" s="2"/>
      <c r="M49" s="2"/>
      <c r="N49" s="2"/>
    </row>
    <row r="50" spans="1:14" ht="54" customHeight="1" outlineLevel="1" x14ac:dyDescent="0.25">
      <c r="A50" s="41" t="s">
        <v>80</v>
      </c>
      <c r="B50" s="42" t="s">
        <v>81</v>
      </c>
      <c r="C50" s="50">
        <v>16555121.130000001</v>
      </c>
      <c r="D50" s="48">
        <v>17629744.640000001</v>
      </c>
      <c r="E50" s="39">
        <f t="shared" si="2"/>
        <v>1074623.5099999998</v>
      </c>
      <c r="F50" s="39">
        <f t="shared" si="0"/>
        <v>106.49118482167215</v>
      </c>
      <c r="G50" s="24"/>
      <c r="H50" s="2"/>
      <c r="I50" s="2"/>
      <c r="J50" s="2"/>
      <c r="K50" s="2"/>
      <c r="L50" s="2"/>
      <c r="M50" s="2"/>
      <c r="N50" s="2"/>
    </row>
    <row r="51" spans="1:14" ht="27" customHeight="1" x14ac:dyDescent="0.25">
      <c r="A51" s="11" t="s">
        <v>82</v>
      </c>
      <c r="B51" s="26" t="s">
        <v>83</v>
      </c>
      <c r="C51" s="32">
        <v>9260992.0299999993</v>
      </c>
      <c r="D51" s="49">
        <v>8273222.8899999997</v>
      </c>
      <c r="E51" s="38">
        <f t="shared" si="2"/>
        <v>-987769.13999999966</v>
      </c>
      <c r="F51" s="38">
        <f t="shared" si="0"/>
        <v>89.334089298422597</v>
      </c>
      <c r="G51" s="24"/>
      <c r="H51" s="2"/>
      <c r="I51" s="2"/>
      <c r="J51" s="2"/>
      <c r="K51" s="2"/>
      <c r="L51" s="2"/>
      <c r="M51" s="2"/>
      <c r="N51" s="2"/>
    </row>
    <row r="52" spans="1:14" ht="27" customHeight="1" outlineLevel="1" x14ac:dyDescent="0.25">
      <c r="A52" s="41" t="s">
        <v>84</v>
      </c>
      <c r="B52" s="42" t="s">
        <v>85</v>
      </c>
      <c r="C52" s="50">
        <v>5372718.3399999999</v>
      </c>
      <c r="D52" s="48">
        <v>4308286.2699999996</v>
      </c>
      <c r="E52" s="39">
        <f t="shared" si="2"/>
        <v>-1064432.0700000003</v>
      </c>
      <c r="F52" s="39">
        <f t="shared" si="0"/>
        <v>80.188202644548085</v>
      </c>
      <c r="G52" s="24"/>
      <c r="H52" s="2"/>
      <c r="I52" s="2"/>
      <c r="J52" s="2"/>
      <c r="K52" s="2"/>
      <c r="L52" s="2"/>
      <c r="M52" s="2"/>
      <c r="N52" s="2"/>
    </row>
    <row r="53" spans="1:14" s="19" customFormat="1" ht="25.5" outlineLevel="1" x14ac:dyDescent="0.25">
      <c r="A53" s="34" t="s">
        <v>98</v>
      </c>
      <c r="B53" s="35" t="s">
        <v>99</v>
      </c>
      <c r="C53" s="50">
        <v>3888273.69</v>
      </c>
      <c r="D53" s="48">
        <v>3964936.62</v>
      </c>
      <c r="E53" s="39">
        <f t="shared" si="2"/>
        <v>76662.930000000168</v>
      </c>
      <c r="F53" s="39">
        <f t="shared" si="0"/>
        <v>101.97164438802662</v>
      </c>
      <c r="G53" s="33"/>
    </row>
    <row r="54" spans="1:14" ht="18.75" customHeight="1" x14ac:dyDescent="0.25">
      <c r="A54" s="46" t="s">
        <v>86</v>
      </c>
      <c r="B54" s="47"/>
      <c r="C54" s="23">
        <f>C7+C11+C15+C17+C19+C21+C26+C30+C32+C35+C37+C40+C43+C46+C51</f>
        <v>688894669.66999996</v>
      </c>
      <c r="D54" s="23">
        <f>D7+D11+D15+D17+D19+D21+D26+D30+D32+D35+D37+D40+D43+D46+D51</f>
        <v>800648864.20000005</v>
      </c>
      <c r="E54" s="40">
        <f>E7+E11+E17+E19+E21+E26+E30+E32+E35+E37+E40+E43+E46+E51+E15</f>
        <v>111754194.52999999</v>
      </c>
      <c r="F54" s="38">
        <f t="shared" ref="F54" si="3">D54/C54*100</f>
        <v>116.22224694865668</v>
      </c>
      <c r="G54" s="24"/>
      <c r="H54" s="2"/>
      <c r="I54" s="2"/>
      <c r="J54" s="2"/>
      <c r="K54" s="2"/>
      <c r="L54" s="2"/>
      <c r="M54" s="2"/>
    </row>
    <row r="55" spans="1:14" ht="12.75" customHeight="1" x14ac:dyDescent="0.25">
      <c r="A55" s="9"/>
      <c r="B55" s="6"/>
      <c r="C55" s="30"/>
      <c r="D55" s="31"/>
      <c r="E55" s="37"/>
      <c r="F55" s="30"/>
      <c r="G55" s="2"/>
      <c r="H55" s="2"/>
      <c r="I55" s="2"/>
      <c r="J55" s="2"/>
      <c r="K55" s="2"/>
      <c r="L55" s="2"/>
      <c r="M55" s="2"/>
    </row>
    <row r="56" spans="1:14" ht="12.75" customHeight="1" x14ac:dyDescent="0.25">
      <c r="A56" s="55"/>
      <c r="B56" s="55"/>
      <c r="C56" s="56"/>
      <c r="H56" s="7"/>
      <c r="I56" s="2"/>
      <c r="J56" s="2"/>
      <c r="K56" s="2"/>
      <c r="L56" s="2"/>
      <c r="M56" s="2"/>
    </row>
  </sheetData>
  <mergeCells count="8">
    <mergeCell ref="A2:F2"/>
    <mergeCell ref="F4:F5"/>
    <mergeCell ref="A56:C56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2017-09-27T07:01:08Z</dcterms:created>
  <dcterms:modified xsi:type="dcterms:W3CDTF">2024-05-29T13:35:04Z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