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3 rd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Документ!$A$8:$H$53</definedName>
    <definedName name="_xlnm.Print_Titles" localSheetId="0">Документ!$6:$8</definedName>
  </definedNames>
  <calcPr calcId="152511" refMode="R1C1"/>
</workbook>
</file>

<file path=xl/calcChain.xml><?xml version="1.0" encoding="utf-8"?>
<calcChain xmlns="http://schemas.openxmlformats.org/spreadsheetml/2006/main">
  <c r="D53" i="2" l="1"/>
  <c r="D9" i="2"/>
  <c r="F15" i="2" l="1"/>
  <c r="E15" i="2"/>
  <c r="E14" i="2"/>
  <c r="F14" i="2"/>
  <c r="E13" i="2"/>
  <c r="F13" i="2"/>
  <c r="E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9" i="2" l="1"/>
  <c r="F9" i="2" l="1"/>
  <c r="F10" i="2"/>
  <c r="F11" i="2"/>
  <c r="F12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24" i="2"/>
  <c r="E25" i="2"/>
  <c r="E26" i="2"/>
  <c r="E27" i="2"/>
  <c r="E28" i="2"/>
  <c r="E10" i="2" l="1"/>
  <c r="E11" i="2"/>
  <c r="E12" i="2"/>
</calcChain>
</file>

<file path=xl/sharedStrings.xml><?xml version="1.0" encoding="utf-8"?>
<sst xmlns="http://schemas.openxmlformats.org/spreadsheetml/2006/main" count="97" uniqueCount="97">
  <si>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</si>
  <si>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</si>
  <si>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</si>
  <si>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</si>
  <si>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</si>
  <si>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</si>
  <si>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</si>
  <si>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</si>
  <si>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</si>
  <si>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</si>
  <si>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</si>
  <si>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</si>
  <si>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</si>
  <si>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</si>
  <si>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</si>
  <si>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</si>
  <si>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</si>
  <si>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</si>
  <si>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</si>
  <si>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</si>
  <si>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</si>
  <si>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</si>
  <si>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</si>
  <si>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</si>
  <si>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</si>
  <si>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</si>
  <si>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</si>
  <si>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</si>
  <si>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</si>
  <si>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</si>
  <si>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</si>
  <si>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</si>
  <si>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</si>
  <si>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</si>
  <si>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</si>
  <si>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</si>
  <si>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</si>
  <si>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</si>
  <si>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</si>
  <si>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</si>
  <si>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</si>
  <si>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</si>
  <si>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</si>
  <si>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</si>
  <si>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</si>
  <si>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</si>
  <si>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</si>
  <si>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</si>
  <si>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</si>
  <si>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</si>
  <si>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</si>
  <si>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</si>
  <si>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</si>
  <si>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</si>
  <si>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</si>
  <si>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</si>
  <si>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</si>
  <si>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</si>
  <si>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</si>
  <si>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</si>
  <si>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</si>
  <si>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</si>
  <si>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</si>
  <si>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</si>
  <si>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</si>
  <si>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</si>
  <si>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</si>
  <si>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</si>
  <si>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</si>
  <si>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</si>
  <si>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</si>
  <si>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</si>
  <si>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</si>
  <si>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</si>
  <si>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</si>
  <si>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</si>
  <si>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</si>
  <si>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</si>
  <si>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</si>
  <si>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</si>
  <si>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</si>
  <si>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</si>
  <si>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</si>
  <si>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</si>
  <si>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</si>
  <si>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</si>
  <si>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</si>
  <si>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</si>
  <si>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Процент отклонения</t>
  </si>
  <si>
    <t>Отклонение (стр.4-стр.3)</t>
  </si>
  <si>
    <t>Исполнено за 3 квартал 2022 года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</si>
  <si>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</si>
  <si>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</si>
  <si>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</si>
  <si>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  Обеспечение проведения выборов и референдумов</t>
  </si>
  <si>
    <t>Исполнено за 3 квартал 2023 года</t>
  </si>
  <si>
    <t>Сравнительный анализ исполнения местного бюджета ЗАТО Видяево года в разрезе разделов и подразделов 3 квартал 2023/2022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</si>
</sst>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0" fontId="5" fillId="5" borderId="4" xfId="9" quotePrefix="1" applyNumberFormat="1" applyFont="1" applyFill="1" applyBorder="1" applyProtection="1">
      <alignment horizontal="left" vertical="top" wrapText="1"/>
    </xf>
    <xf numFmtId="0" fontId="1" fillId="5" borderId="4" xfId="9" quotePrefix="1" applyNumberFormat="1" applyFill="1" applyBorder="1" applyProtection="1">
      <alignment horizontal="left" vertical="top" wrapText="1"/>
    </xf>
    <xf numFmtId="0" fontId="1" fillId="0" borderId="2" xfId="8" applyNumberFormat="1" applyBorder="1" applyProtection="1">
      <alignment horizontal="center" vertical="center" shrinkToFit="1"/>
    </xf>
    <xf numFmtId="0" fontId="1" fillId="0" borderId="1" xfId="13" applyNumberFormat="1" applyBorder="1" applyProtection="1"/>
    <xf numFmtId="4" fontId="5" fillId="5" borderId="6" xfId="10" applyNumberFormat="1" applyFont="1" applyFill="1" applyBorder="1" applyProtection="1">
      <alignment horizontal="right" vertical="top" shrinkToFit="1"/>
    </xf>
    <xf numFmtId="4" fontId="6" fillId="5" borderId="6" xfId="10" applyNumberFormat="1" applyFont="1" applyFill="1" applyBorder="1" applyProtection="1">
      <alignment horizontal="right" vertical="top" shrinkToFit="1"/>
    </xf>
    <xf numFmtId="4" fontId="5" fillId="5" borderId="3" xfId="10" applyNumberFormat="1" applyFon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0" fontId="1" fillId="5" borderId="3" xfId="9" applyNumberFormat="1" applyFill="1" applyProtection="1">
      <alignment horizontal="left" vertical="top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zoomScaleSheetLayoutView="100" workbookViewId="0">
      <pane ySplit="8" topLeftCell="A9" activePane="bottomLeft" state="frozen"/>
      <selection pane="bottomLeft" activeCell="D53" sqref="D53"/>
    </sheetView>
  </sheetViews>
  <sheetFormatPr defaultRowHeight="15" outlineLevelRow="1" x14ac:dyDescent="0.25"/>
  <cols>
    <col min="1" max="1" width="10.5703125" style="1" customWidth="1"/>
    <col min="2" max="2" width="50.7109375" style="1" customWidth="1"/>
    <col min="3" max="3" width="15.5703125" style="1" customWidth="1"/>
    <col min="4" max="4" width="16.140625" style="1" customWidth="1"/>
    <col min="5" max="5" width="1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23"/>
      <c r="B1" s="24"/>
      <c r="C1" s="24"/>
      <c r="D1" s="24"/>
      <c r="E1" s="24"/>
      <c r="F1" s="24"/>
      <c r="G1" s="2"/>
      <c r="H1" s="2"/>
    </row>
    <row r="2" spans="1:8" ht="46.5" customHeight="1" x14ac:dyDescent="0.25">
      <c r="A2" s="25" t="s">
        <v>96</v>
      </c>
      <c r="B2" s="26"/>
      <c r="C2" s="26"/>
      <c r="D2" s="26"/>
      <c r="E2" s="26"/>
      <c r="F2" s="26"/>
      <c r="G2" s="3"/>
      <c r="H2" s="3"/>
    </row>
    <row r="3" spans="1:8" ht="15.75" customHeight="1" x14ac:dyDescent="0.25">
      <c r="A3" s="27"/>
      <c r="B3" s="28"/>
      <c r="C3" s="28"/>
      <c r="D3" s="28"/>
      <c r="E3" s="28"/>
      <c r="F3" s="28"/>
      <c r="G3" s="3"/>
      <c r="H3" s="3"/>
    </row>
    <row r="4" spans="1:8" x14ac:dyDescent="0.25">
      <c r="A4" s="29"/>
      <c r="B4" s="30"/>
      <c r="C4" s="30"/>
      <c r="D4" s="30"/>
      <c r="E4" s="30"/>
      <c r="F4" s="30"/>
      <c r="G4" s="4"/>
      <c r="H4" s="4"/>
    </row>
    <row r="5" spans="1:8" ht="12.75" customHeight="1" x14ac:dyDescent="0.25">
      <c r="A5" s="31" t="s">
        <v>0</v>
      </c>
      <c r="B5" s="32"/>
      <c r="C5" s="32"/>
      <c r="D5" s="32"/>
      <c r="E5" s="32"/>
      <c r="F5" s="32"/>
      <c r="G5" s="5"/>
      <c r="H5" s="5"/>
    </row>
    <row r="6" spans="1:8" ht="39.75" customHeight="1" x14ac:dyDescent="0.25">
      <c r="A6" s="21" t="s">
        <v>1</v>
      </c>
      <c r="B6" s="21" t="s">
        <v>2</v>
      </c>
      <c r="C6" s="21" t="s">
        <v>90</v>
      </c>
      <c r="D6" s="21" t="s">
        <v>95</v>
      </c>
      <c r="E6" s="21" t="s">
        <v>89</v>
      </c>
      <c r="F6" s="21" t="s">
        <v>88</v>
      </c>
      <c r="G6" s="2"/>
      <c r="H6" s="2"/>
    </row>
    <row r="7" spans="1:8" ht="27.75" customHeight="1" x14ac:dyDescent="0.25">
      <c r="A7" s="22"/>
      <c r="B7" s="22"/>
      <c r="C7" s="22"/>
      <c r="D7" s="22"/>
      <c r="E7" s="22"/>
      <c r="F7" s="22"/>
      <c r="G7" s="2"/>
      <c r="H7" s="2"/>
    </row>
    <row r="8" spans="1:8" ht="12.75" customHeight="1" x14ac:dyDescent="0.25">
      <c r="A8" s="6">
        <v>1</v>
      </c>
      <c r="B8" s="6">
        <v>2</v>
      </c>
      <c r="C8" s="13">
        <v>3</v>
      </c>
      <c r="D8" s="13">
        <v>4</v>
      </c>
      <c r="E8" s="13">
        <v>5</v>
      </c>
      <c r="F8" s="13">
        <v>6</v>
      </c>
      <c r="G8" s="2"/>
      <c r="H8" s="2"/>
    </row>
    <row r="9" spans="1:8" x14ac:dyDescent="0.25">
      <c r="A9" s="10" t="s">
        <v>3</v>
      </c>
      <c r="B9" s="11" t="s">
        <v>4</v>
      </c>
      <c r="C9" s="17">
        <v>55797955.630000003</v>
      </c>
      <c r="D9" s="17">
        <f>D10+D11+D12+D13+D14+D15+D16+D17</f>
        <v>53650097.32</v>
      </c>
      <c r="E9" s="15">
        <f>D9-C9</f>
        <v>-2147858.3100000024</v>
      </c>
      <c r="F9" s="15">
        <f>D9/C9*100</f>
        <v>96.150650528770981</v>
      </c>
      <c r="G9" s="2"/>
    </row>
    <row r="10" spans="1:8" ht="38.25" outlineLevel="1" x14ac:dyDescent="0.25">
      <c r="A10" s="8" t="s">
        <v>5</v>
      </c>
      <c r="B10" s="12" t="s">
        <v>6</v>
      </c>
      <c r="C10" s="18">
        <v>2263822.66</v>
      </c>
      <c r="D10" s="18">
        <v>2604462.38</v>
      </c>
      <c r="E10" s="16">
        <f t="shared" ref="E10:E53" si="0">D10-C10</f>
        <v>340639.71999999974</v>
      </c>
      <c r="F10" s="16">
        <f t="shared" ref="F10:F53" si="1">D10/C10*100</f>
        <v>115.04710267366967</v>
      </c>
      <c r="G10" s="2"/>
    </row>
    <row r="11" spans="1:8" ht="51" outlineLevel="1" x14ac:dyDescent="0.25">
      <c r="A11" s="8" t="s">
        <v>7</v>
      </c>
      <c r="B11" s="12" t="s">
        <v>8</v>
      </c>
      <c r="C11" s="18">
        <v>3200229.15</v>
      </c>
      <c r="D11" s="18">
        <v>3053639.22</v>
      </c>
      <c r="E11" s="16">
        <f t="shared" si="0"/>
        <v>-146589.9299999997</v>
      </c>
      <c r="F11" s="16">
        <f t="shared" si="1"/>
        <v>95.419392701925744</v>
      </c>
      <c r="G11" s="2"/>
    </row>
    <row r="12" spans="1:8" ht="51" outlineLevel="1" x14ac:dyDescent="0.25">
      <c r="A12" s="8" t="s">
        <v>9</v>
      </c>
      <c r="B12" s="12" t="s">
        <v>10</v>
      </c>
      <c r="C12" s="18">
        <v>30314204.280000001</v>
      </c>
      <c r="D12" s="18">
        <v>31207030.120000001</v>
      </c>
      <c r="E12" s="16">
        <f t="shared" si="0"/>
        <v>892825.83999999985</v>
      </c>
      <c r="F12" s="16">
        <f t="shared" si="1"/>
        <v>102.94523924083023</v>
      </c>
      <c r="G12" s="2"/>
    </row>
    <row r="13" spans="1:8" outlineLevel="1" x14ac:dyDescent="0.25">
      <c r="A13" s="8" t="s">
        <v>11</v>
      </c>
      <c r="B13" s="12" t="s">
        <v>12</v>
      </c>
      <c r="C13" s="18">
        <v>4080</v>
      </c>
      <c r="D13" s="18">
        <v>306.35000000000002</v>
      </c>
      <c r="E13" s="16">
        <f t="shared" si="0"/>
        <v>-3773.65</v>
      </c>
      <c r="F13" s="16">
        <f t="shared" si="1"/>
        <v>7.5085784313725492</v>
      </c>
      <c r="G13" s="2"/>
    </row>
    <row r="14" spans="1:8" ht="38.25" outlineLevel="1" x14ac:dyDescent="0.25">
      <c r="A14" s="20" t="s">
        <v>91</v>
      </c>
      <c r="B14" s="20" t="s">
        <v>92</v>
      </c>
      <c r="C14" s="18">
        <v>2725090.04</v>
      </c>
      <c r="D14" s="18">
        <v>3182433.94</v>
      </c>
      <c r="E14" s="16">
        <f t="shared" ref="E14:E15" si="2">D14-C14</f>
        <v>457343.89999999991</v>
      </c>
      <c r="F14" s="16">
        <f t="shared" ref="F14:F15" si="3">D14/C14*100</f>
        <v>116.78270784770106</v>
      </c>
      <c r="G14" s="2"/>
    </row>
    <row r="15" spans="1:8" outlineLevel="1" x14ac:dyDescent="0.25">
      <c r="A15" s="20" t="s">
        <v>93</v>
      </c>
      <c r="B15" s="20" t="s">
        <v>94</v>
      </c>
      <c r="C15" s="18">
        <v>1000000</v>
      </c>
      <c r="D15" s="18">
        <v>0</v>
      </c>
      <c r="E15" s="16">
        <f t="shared" si="2"/>
        <v>-1000000</v>
      </c>
      <c r="F15" s="16">
        <f t="shared" si="3"/>
        <v>0</v>
      </c>
      <c r="G15" s="2"/>
    </row>
    <row r="16" spans="1:8" outlineLevel="1" x14ac:dyDescent="0.25">
      <c r="A16" s="8" t="s">
        <v>13</v>
      </c>
      <c r="B16" s="12" t="s">
        <v>14</v>
      </c>
      <c r="C16" s="18">
        <v>0</v>
      </c>
      <c r="D16" s="18">
        <v>0</v>
      </c>
      <c r="E16" s="16">
        <f t="shared" si="0"/>
        <v>0</v>
      </c>
      <c r="F16" s="16">
        <v>0</v>
      </c>
      <c r="G16" s="2"/>
    </row>
    <row r="17" spans="1:7" outlineLevel="1" x14ac:dyDescent="0.25">
      <c r="A17" s="8" t="s">
        <v>15</v>
      </c>
      <c r="B17" s="12" t="s">
        <v>16</v>
      </c>
      <c r="C17" s="18">
        <v>16290529.5</v>
      </c>
      <c r="D17" s="18">
        <v>13602225.310000001</v>
      </c>
      <c r="E17" s="16">
        <f t="shared" si="0"/>
        <v>-2688304.1899999995</v>
      </c>
      <c r="F17" s="16">
        <f t="shared" si="1"/>
        <v>83.497748246918562</v>
      </c>
      <c r="G17" s="2"/>
    </row>
    <row r="18" spans="1:7" x14ac:dyDescent="0.25">
      <c r="A18" s="10" t="s">
        <v>17</v>
      </c>
      <c r="B18" s="11" t="s">
        <v>18</v>
      </c>
      <c r="C18" s="17">
        <v>392978.17</v>
      </c>
      <c r="D18" s="17">
        <v>459787.56</v>
      </c>
      <c r="E18" s="15">
        <f t="shared" si="0"/>
        <v>66809.390000000014</v>
      </c>
      <c r="F18" s="15">
        <f t="shared" si="1"/>
        <v>117.0007891278032</v>
      </c>
      <c r="G18" s="2"/>
    </row>
    <row r="19" spans="1:7" outlineLevel="1" x14ac:dyDescent="0.25">
      <c r="A19" s="8" t="s">
        <v>19</v>
      </c>
      <c r="B19" s="12" t="s">
        <v>20</v>
      </c>
      <c r="C19" s="18">
        <v>392978.17</v>
      </c>
      <c r="D19" s="18">
        <v>459787.56</v>
      </c>
      <c r="E19" s="16">
        <f t="shared" si="0"/>
        <v>66809.390000000014</v>
      </c>
      <c r="F19" s="16">
        <f t="shared" si="1"/>
        <v>117.0007891278032</v>
      </c>
      <c r="G19" s="2"/>
    </row>
    <row r="20" spans="1:7" ht="25.5" x14ac:dyDescent="0.25">
      <c r="A20" s="10" t="s">
        <v>21</v>
      </c>
      <c r="B20" s="11" t="s">
        <v>22</v>
      </c>
      <c r="C20" s="17">
        <v>15323625.720000001</v>
      </c>
      <c r="D20" s="17">
        <v>14208823.6</v>
      </c>
      <c r="E20" s="15">
        <f t="shared" si="0"/>
        <v>-1114802.120000001</v>
      </c>
      <c r="F20" s="15">
        <f t="shared" si="1"/>
        <v>92.724945516353941</v>
      </c>
      <c r="G20" s="2"/>
    </row>
    <row r="21" spans="1:7" outlineLevel="1" x14ac:dyDescent="0.25">
      <c r="A21" s="8" t="s">
        <v>23</v>
      </c>
      <c r="B21" s="12" t="s">
        <v>24</v>
      </c>
      <c r="C21" s="18">
        <v>997607.82</v>
      </c>
      <c r="D21" s="18">
        <v>262691.96999999997</v>
      </c>
      <c r="E21" s="16">
        <f t="shared" si="0"/>
        <v>-734915.85</v>
      </c>
      <c r="F21" s="16">
        <f t="shared" si="1"/>
        <v>26.332188334289519</v>
      </c>
      <c r="G21" s="2"/>
    </row>
    <row r="22" spans="1:7" ht="38.25" outlineLevel="1" x14ac:dyDescent="0.25">
      <c r="A22" s="8" t="s">
        <v>25</v>
      </c>
      <c r="B22" s="12" t="s">
        <v>26</v>
      </c>
      <c r="C22" s="18">
        <v>14214318.9</v>
      </c>
      <c r="D22" s="18">
        <v>13831281.630000001</v>
      </c>
      <c r="E22" s="16">
        <f t="shared" si="0"/>
        <v>-383037.26999999955</v>
      </c>
      <c r="F22" s="16">
        <f t="shared" si="1"/>
        <v>97.305271728496251</v>
      </c>
      <c r="G22" s="2"/>
    </row>
    <row r="23" spans="1:7" ht="25.5" outlineLevel="1" x14ac:dyDescent="0.25">
      <c r="A23" s="8" t="s">
        <v>27</v>
      </c>
      <c r="B23" s="12" t="s">
        <v>28</v>
      </c>
      <c r="C23" s="18">
        <v>111699</v>
      </c>
      <c r="D23" s="18">
        <v>114850</v>
      </c>
      <c r="E23" s="16">
        <f t="shared" si="0"/>
        <v>3151</v>
      </c>
      <c r="F23" s="16">
        <f t="shared" si="1"/>
        <v>102.82097422537355</v>
      </c>
      <c r="G23" s="2"/>
    </row>
    <row r="24" spans="1:7" x14ac:dyDescent="0.25">
      <c r="A24" s="10" t="s">
        <v>29</v>
      </c>
      <c r="B24" s="11" t="s">
        <v>30</v>
      </c>
      <c r="C24" s="17">
        <v>9488433.1699999999</v>
      </c>
      <c r="D24" s="17">
        <v>26730794.670000002</v>
      </c>
      <c r="E24" s="15">
        <f t="shared" si="0"/>
        <v>17242361.5</v>
      </c>
      <c r="F24" s="15">
        <f t="shared" si="1"/>
        <v>281.71979705264658</v>
      </c>
      <c r="G24" s="2"/>
    </row>
    <row r="25" spans="1:7" outlineLevel="1" x14ac:dyDescent="0.25">
      <c r="A25" s="8" t="s">
        <v>31</v>
      </c>
      <c r="B25" s="12" t="s">
        <v>32</v>
      </c>
      <c r="C25" s="18">
        <v>164747.01</v>
      </c>
      <c r="D25" s="18">
        <v>198737.01</v>
      </c>
      <c r="E25" s="16">
        <f t="shared" si="0"/>
        <v>33990</v>
      </c>
      <c r="F25" s="16">
        <f t="shared" si="1"/>
        <v>120.63163392161107</v>
      </c>
      <c r="G25" s="2"/>
    </row>
    <row r="26" spans="1:7" outlineLevel="1" x14ac:dyDescent="0.25">
      <c r="A26" s="8" t="s">
        <v>33</v>
      </c>
      <c r="B26" s="12" t="s">
        <v>34</v>
      </c>
      <c r="C26" s="18">
        <v>9277861.0899999999</v>
      </c>
      <c r="D26" s="18">
        <v>26297058.120000001</v>
      </c>
      <c r="E26" s="16">
        <f t="shared" si="0"/>
        <v>17019197.030000001</v>
      </c>
      <c r="F26" s="16">
        <f t="shared" si="1"/>
        <v>283.43879979345542</v>
      </c>
      <c r="G26" s="2"/>
    </row>
    <row r="27" spans="1:7" outlineLevel="1" x14ac:dyDescent="0.25">
      <c r="A27" s="8" t="s">
        <v>35</v>
      </c>
      <c r="B27" s="12" t="s">
        <v>36</v>
      </c>
      <c r="C27" s="18">
        <v>20753.2</v>
      </c>
      <c r="D27" s="18">
        <v>4959</v>
      </c>
      <c r="E27" s="16">
        <f t="shared" si="0"/>
        <v>-15794.2</v>
      </c>
      <c r="F27" s="16">
        <f t="shared" si="1"/>
        <v>23.895110151687447</v>
      </c>
      <c r="G27" s="2"/>
    </row>
    <row r="28" spans="1:7" outlineLevel="1" x14ac:dyDescent="0.25">
      <c r="A28" s="8" t="s">
        <v>37</v>
      </c>
      <c r="B28" s="12" t="s">
        <v>38</v>
      </c>
      <c r="C28" s="18">
        <v>25071.87</v>
      </c>
      <c r="D28" s="18">
        <v>230040.54</v>
      </c>
      <c r="E28" s="16">
        <f t="shared" si="0"/>
        <v>204968.67</v>
      </c>
      <c r="F28" s="16">
        <f t="shared" si="1"/>
        <v>917.52446068043594</v>
      </c>
      <c r="G28" s="2"/>
    </row>
    <row r="29" spans="1:7" x14ac:dyDescent="0.25">
      <c r="A29" s="10" t="s">
        <v>39</v>
      </c>
      <c r="B29" s="11" t="s">
        <v>40</v>
      </c>
      <c r="C29" s="17">
        <v>86998717.159999996</v>
      </c>
      <c r="D29" s="17">
        <v>114548112.14</v>
      </c>
      <c r="E29" s="15">
        <f t="shared" si="0"/>
        <v>27549394.980000004</v>
      </c>
      <c r="F29" s="15">
        <f t="shared" si="1"/>
        <v>131.66643817210974</v>
      </c>
      <c r="G29" s="2"/>
    </row>
    <row r="30" spans="1:7" outlineLevel="1" x14ac:dyDescent="0.25">
      <c r="A30" s="8" t="s">
        <v>41</v>
      </c>
      <c r="B30" s="12" t="s">
        <v>42</v>
      </c>
      <c r="C30" s="18">
        <v>8867062.5</v>
      </c>
      <c r="D30" s="18">
        <v>8765773.6199999992</v>
      </c>
      <c r="E30" s="16">
        <f t="shared" si="0"/>
        <v>-101288.88000000082</v>
      </c>
      <c r="F30" s="16">
        <f t="shared" si="1"/>
        <v>98.857695206276034</v>
      </c>
      <c r="G30" s="2"/>
    </row>
    <row r="31" spans="1:7" outlineLevel="1" x14ac:dyDescent="0.25">
      <c r="A31" s="8" t="s">
        <v>43</v>
      </c>
      <c r="B31" s="12" t="s">
        <v>44</v>
      </c>
      <c r="C31" s="18">
        <v>11190713.439999999</v>
      </c>
      <c r="D31" s="18">
        <v>33566819.950000003</v>
      </c>
      <c r="E31" s="16">
        <f t="shared" si="0"/>
        <v>22376106.510000005</v>
      </c>
      <c r="F31" s="16">
        <f t="shared" si="1"/>
        <v>299.95245727603941</v>
      </c>
      <c r="G31" s="2"/>
    </row>
    <row r="32" spans="1:7" outlineLevel="1" x14ac:dyDescent="0.25">
      <c r="A32" s="8" t="s">
        <v>45</v>
      </c>
      <c r="B32" s="12" t="s">
        <v>46</v>
      </c>
      <c r="C32" s="18">
        <v>14465711.74</v>
      </c>
      <c r="D32" s="18">
        <v>29755671.969999999</v>
      </c>
      <c r="E32" s="16">
        <f t="shared" si="0"/>
        <v>15289960.229999999</v>
      </c>
      <c r="F32" s="16">
        <f t="shared" si="1"/>
        <v>205.69794632172034</v>
      </c>
      <c r="G32" s="2"/>
    </row>
    <row r="33" spans="1:7" ht="25.5" outlineLevel="1" x14ac:dyDescent="0.25">
      <c r="A33" s="8" t="s">
        <v>47</v>
      </c>
      <c r="B33" s="12" t="s">
        <v>48</v>
      </c>
      <c r="C33" s="18">
        <v>52475229.479999997</v>
      </c>
      <c r="D33" s="18">
        <v>42459846.600000001</v>
      </c>
      <c r="E33" s="16">
        <f t="shared" si="0"/>
        <v>-10015382.879999995</v>
      </c>
      <c r="F33" s="16">
        <f t="shared" si="1"/>
        <v>80.914075118400035</v>
      </c>
      <c r="G33" s="2"/>
    </row>
    <row r="34" spans="1:7" x14ac:dyDescent="0.25">
      <c r="A34" s="10" t="s">
        <v>49</v>
      </c>
      <c r="B34" s="11" t="s">
        <v>50</v>
      </c>
      <c r="C34" s="17">
        <v>0</v>
      </c>
      <c r="D34" s="17">
        <v>0</v>
      </c>
      <c r="E34" s="15">
        <f t="shared" si="0"/>
        <v>0</v>
      </c>
      <c r="F34" s="15" t="e">
        <f t="shared" si="1"/>
        <v>#DIV/0!</v>
      </c>
      <c r="G34" s="2"/>
    </row>
    <row r="35" spans="1:7" ht="25.5" outlineLevel="1" x14ac:dyDescent="0.25">
      <c r="A35" s="8" t="s">
        <v>51</v>
      </c>
      <c r="B35" s="12" t="s">
        <v>52</v>
      </c>
      <c r="C35" s="18">
        <v>0</v>
      </c>
      <c r="D35" s="18">
        <v>0</v>
      </c>
      <c r="E35" s="16">
        <f t="shared" si="0"/>
        <v>0</v>
      </c>
      <c r="F35" s="16" t="e">
        <f t="shared" si="1"/>
        <v>#DIV/0!</v>
      </c>
      <c r="G35" s="2"/>
    </row>
    <row r="36" spans="1:7" x14ac:dyDescent="0.25">
      <c r="A36" s="10" t="s">
        <v>53</v>
      </c>
      <c r="B36" s="11" t="s">
        <v>54</v>
      </c>
      <c r="C36" s="17">
        <v>218627208.36000001</v>
      </c>
      <c r="D36" s="17">
        <v>241991943.65000001</v>
      </c>
      <c r="E36" s="15">
        <f t="shared" si="0"/>
        <v>23364735.289999992</v>
      </c>
      <c r="F36" s="15">
        <f t="shared" si="1"/>
        <v>110.68702082657833</v>
      </c>
      <c r="G36" s="2"/>
    </row>
    <row r="37" spans="1:7" outlineLevel="1" x14ac:dyDescent="0.25">
      <c r="A37" s="8" t="s">
        <v>55</v>
      </c>
      <c r="B37" s="12" t="s">
        <v>56</v>
      </c>
      <c r="C37" s="18">
        <v>80277287.189999998</v>
      </c>
      <c r="D37" s="18">
        <v>96366344.650000006</v>
      </c>
      <c r="E37" s="16">
        <f t="shared" si="0"/>
        <v>16089057.460000008</v>
      </c>
      <c r="F37" s="16">
        <f t="shared" si="1"/>
        <v>120.0418549544661</v>
      </c>
      <c r="G37" s="2"/>
    </row>
    <row r="38" spans="1:7" outlineLevel="1" x14ac:dyDescent="0.25">
      <c r="A38" s="8" t="s">
        <v>57</v>
      </c>
      <c r="B38" s="12" t="s">
        <v>58</v>
      </c>
      <c r="C38" s="18">
        <v>92785826</v>
      </c>
      <c r="D38" s="18">
        <v>93538969.290000007</v>
      </c>
      <c r="E38" s="16">
        <f t="shared" si="0"/>
        <v>753143.29000000656</v>
      </c>
      <c r="F38" s="16">
        <f t="shared" si="1"/>
        <v>100.81170079792146</v>
      </c>
      <c r="G38" s="2"/>
    </row>
    <row r="39" spans="1:7" outlineLevel="1" x14ac:dyDescent="0.25">
      <c r="A39" s="8" t="s">
        <v>59</v>
      </c>
      <c r="B39" s="12" t="s">
        <v>60</v>
      </c>
      <c r="C39" s="18">
        <v>24319679.100000001</v>
      </c>
      <c r="D39" s="18">
        <v>27856102.199999999</v>
      </c>
      <c r="E39" s="16">
        <f t="shared" si="0"/>
        <v>3536423.0999999978</v>
      </c>
      <c r="F39" s="16">
        <f t="shared" si="1"/>
        <v>114.54140527701288</v>
      </c>
      <c r="G39" s="2"/>
    </row>
    <row r="40" spans="1:7" outlineLevel="1" x14ac:dyDescent="0.25">
      <c r="A40" s="8" t="s">
        <v>61</v>
      </c>
      <c r="B40" s="12" t="s">
        <v>62</v>
      </c>
      <c r="C40" s="18">
        <v>5255913.54</v>
      </c>
      <c r="D40" s="18">
        <v>1982167.38</v>
      </c>
      <c r="E40" s="16">
        <f t="shared" si="0"/>
        <v>-3273746.16</v>
      </c>
      <c r="F40" s="16">
        <f t="shared" si="1"/>
        <v>37.713089549794987</v>
      </c>
      <c r="G40" s="2"/>
    </row>
    <row r="41" spans="1:7" outlineLevel="1" x14ac:dyDescent="0.25">
      <c r="A41" s="8" t="s">
        <v>63</v>
      </c>
      <c r="B41" s="12" t="s">
        <v>64</v>
      </c>
      <c r="C41" s="18">
        <v>15988502.529999999</v>
      </c>
      <c r="D41" s="18">
        <v>22248360.129999999</v>
      </c>
      <c r="E41" s="16">
        <f t="shared" si="0"/>
        <v>6259857.5999999996</v>
      </c>
      <c r="F41" s="16">
        <f t="shared" si="1"/>
        <v>139.15224448477477</v>
      </c>
      <c r="G41" s="2"/>
    </row>
    <row r="42" spans="1:7" x14ac:dyDescent="0.25">
      <c r="A42" s="10" t="s">
        <v>65</v>
      </c>
      <c r="B42" s="11" t="s">
        <v>66</v>
      </c>
      <c r="C42" s="17">
        <v>12930257.57</v>
      </c>
      <c r="D42" s="17">
        <v>12736093.27</v>
      </c>
      <c r="E42" s="15">
        <f t="shared" si="0"/>
        <v>-194164.30000000075</v>
      </c>
      <c r="F42" s="15">
        <f t="shared" si="1"/>
        <v>98.49837252700604</v>
      </c>
      <c r="G42" s="2"/>
    </row>
    <row r="43" spans="1:7" outlineLevel="1" x14ac:dyDescent="0.25">
      <c r="A43" s="8" t="s">
        <v>67</v>
      </c>
      <c r="B43" s="12" t="s">
        <v>68</v>
      </c>
      <c r="C43" s="18">
        <v>12930257.57</v>
      </c>
      <c r="D43" s="18">
        <v>12736093.27</v>
      </c>
      <c r="E43" s="16">
        <f t="shared" si="0"/>
        <v>-194164.30000000075</v>
      </c>
      <c r="F43" s="16">
        <f t="shared" si="1"/>
        <v>98.49837252700604</v>
      </c>
      <c r="G43" s="2"/>
    </row>
    <row r="44" spans="1:7" x14ac:dyDescent="0.25">
      <c r="A44" s="10" t="s">
        <v>69</v>
      </c>
      <c r="B44" s="11" t="s">
        <v>70</v>
      </c>
      <c r="C44" s="17">
        <v>14858724.49</v>
      </c>
      <c r="D44" s="17">
        <v>14726854.619999999</v>
      </c>
      <c r="E44" s="15">
        <f t="shared" si="0"/>
        <v>-131869.87000000104</v>
      </c>
      <c r="F44" s="15">
        <f t="shared" si="1"/>
        <v>99.112508815351205</v>
      </c>
      <c r="G44" s="2"/>
    </row>
    <row r="45" spans="1:7" outlineLevel="1" x14ac:dyDescent="0.25">
      <c r="A45" s="8" t="s">
        <v>71</v>
      </c>
      <c r="B45" s="12" t="s">
        <v>72</v>
      </c>
      <c r="C45" s="18">
        <v>46847.5</v>
      </c>
      <c r="D45" s="18">
        <v>45399.43</v>
      </c>
      <c r="E45" s="16">
        <f t="shared" si="0"/>
        <v>-1448.0699999999997</v>
      </c>
      <c r="F45" s="16">
        <f t="shared" si="1"/>
        <v>96.908970596083037</v>
      </c>
      <c r="G45" s="2"/>
    </row>
    <row r="46" spans="1:7" outlineLevel="1" x14ac:dyDescent="0.25">
      <c r="A46" s="8" t="s">
        <v>73</v>
      </c>
      <c r="B46" s="12" t="s">
        <v>74</v>
      </c>
      <c r="C46" s="18">
        <v>8667000</v>
      </c>
      <c r="D46" s="18">
        <v>7889500</v>
      </c>
      <c r="E46" s="16">
        <f t="shared" si="0"/>
        <v>-777500</v>
      </c>
      <c r="F46" s="16">
        <f t="shared" si="1"/>
        <v>91.029191184954428</v>
      </c>
      <c r="G46" s="2"/>
    </row>
    <row r="47" spans="1:7" outlineLevel="1" x14ac:dyDescent="0.25">
      <c r="A47" s="8" t="s">
        <v>75</v>
      </c>
      <c r="B47" s="12" t="s">
        <v>76</v>
      </c>
      <c r="C47" s="18">
        <v>6144876.9900000002</v>
      </c>
      <c r="D47" s="18">
        <v>6791955.1900000004</v>
      </c>
      <c r="E47" s="16">
        <f t="shared" si="0"/>
        <v>647078.20000000019</v>
      </c>
      <c r="F47" s="16">
        <f t="shared" si="1"/>
        <v>110.5303686477864</v>
      </c>
      <c r="G47" s="2"/>
    </row>
    <row r="48" spans="1:7" x14ac:dyDescent="0.25">
      <c r="A48" s="10" t="s">
        <v>77</v>
      </c>
      <c r="B48" s="11" t="s">
        <v>78</v>
      </c>
      <c r="C48" s="17">
        <v>24003882.399999999</v>
      </c>
      <c r="D48" s="17">
        <v>23529249.739999998</v>
      </c>
      <c r="E48" s="15">
        <f t="shared" si="0"/>
        <v>-474632.66000000015</v>
      </c>
      <c r="F48" s="15">
        <f t="shared" si="1"/>
        <v>98.022683780520438</v>
      </c>
      <c r="G48" s="2"/>
    </row>
    <row r="49" spans="1:8" outlineLevel="1" x14ac:dyDescent="0.25">
      <c r="A49" s="8" t="s">
        <v>79</v>
      </c>
      <c r="B49" s="12" t="s">
        <v>80</v>
      </c>
      <c r="C49" s="18">
        <v>222039.54</v>
      </c>
      <c r="D49" s="18">
        <v>352566.3</v>
      </c>
      <c r="E49" s="16">
        <f t="shared" si="0"/>
        <v>130526.75999999998</v>
      </c>
      <c r="F49" s="16">
        <f t="shared" si="1"/>
        <v>158.7853676872146</v>
      </c>
      <c r="G49" s="2"/>
    </row>
    <row r="50" spans="1:8" outlineLevel="1" x14ac:dyDescent="0.25">
      <c r="A50" s="8" t="s">
        <v>81</v>
      </c>
      <c r="B50" s="12" t="s">
        <v>82</v>
      </c>
      <c r="C50" s="18">
        <v>23781842.859999999</v>
      </c>
      <c r="D50" s="18">
        <v>23176683.440000001</v>
      </c>
      <c r="E50" s="16">
        <f t="shared" si="0"/>
        <v>-605159.41999999806</v>
      </c>
      <c r="F50" s="16">
        <f t="shared" si="1"/>
        <v>97.455372051852848</v>
      </c>
      <c r="G50" s="2"/>
    </row>
    <row r="51" spans="1:8" x14ac:dyDescent="0.25">
      <c r="A51" s="10" t="s">
        <v>83</v>
      </c>
      <c r="B51" s="11" t="s">
        <v>84</v>
      </c>
      <c r="C51" s="17">
        <v>4712138.3600000003</v>
      </c>
      <c r="D51" s="17">
        <v>5253531.55</v>
      </c>
      <c r="E51" s="15">
        <f t="shared" si="0"/>
        <v>541393.18999999948</v>
      </c>
      <c r="F51" s="15">
        <f t="shared" si="1"/>
        <v>111.4893313531651</v>
      </c>
      <c r="G51" s="2"/>
    </row>
    <row r="52" spans="1:8" outlineLevel="1" x14ac:dyDescent="0.25">
      <c r="A52" s="8" t="s">
        <v>85</v>
      </c>
      <c r="B52" s="12" t="s">
        <v>86</v>
      </c>
      <c r="C52" s="18">
        <v>4712138.3600000003</v>
      </c>
      <c r="D52" s="18">
        <v>5253531.55</v>
      </c>
      <c r="E52" s="16">
        <f t="shared" si="0"/>
        <v>541393.18999999948</v>
      </c>
      <c r="F52" s="16">
        <f t="shared" si="1"/>
        <v>111.4893313531651</v>
      </c>
      <c r="G52" s="2"/>
    </row>
    <row r="53" spans="1:8" ht="12.75" customHeight="1" x14ac:dyDescent="0.25">
      <c r="A53" s="9" t="s">
        <v>87</v>
      </c>
      <c r="B53" s="9"/>
      <c r="C53" s="19">
        <v>443133921.02999997</v>
      </c>
      <c r="D53" s="19">
        <f>D9+D18+D20+D24+D29+D34+D36+D42+D44+D48+D51</f>
        <v>507835288.12000006</v>
      </c>
      <c r="E53" s="15">
        <f t="shared" si="0"/>
        <v>64701367.090000093</v>
      </c>
      <c r="F53" s="15">
        <f t="shared" si="1"/>
        <v>114.60086082771801</v>
      </c>
      <c r="G53" s="2"/>
      <c r="H53" s="2"/>
    </row>
    <row r="54" spans="1:8" ht="12.75" customHeight="1" x14ac:dyDescent="0.25">
      <c r="A54" s="7"/>
      <c r="B54" s="7"/>
      <c r="C54" s="14"/>
      <c r="D54" s="14"/>
      <c r="E54" s="14"/>
      <c r="F54" s="14"/>
      <c r="G54" s="2"/>
      <c r="H54" s="2"/>
    </row>
  </sheetData>
  <mergeCells count="11">
    <mergeCell ref="A1:F1"/>
    <mergeCell ref="A2:F2"/>
    <mergeCell ref="A3:F3"/>
    <mergeCell ref="A4:F4"/>
    <mergeCell ref="A5:F5"/>
    <mergeCell ref="F6:F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7E6816-8ECC-47DC-A0AB-D99E76AB75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2019-10-16T08:34:53Z</dcterms:created>
  <dcterms:modified xsi:type="dcterms:W3CDTF">2023-10-20T09:00:58Z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