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3\3 rd\"/>
    </mc:Choice>
  </mc:AlternateContent>
  <bookViews>
    <workbookView xWindow="0" yWindow="0" windowWidth="28800" windowHeight="12135"/>
  </bookViews>
  <sheets>
    <sheet name="Документ" sheetId="2" r:id="rId1"/>
  </sheets>
  <definedNames>
    <definedName name="_xlnm._FilterDatabase" localSheetId="0" hidden="1">Документ!$A$8:$H$52</definedName>
    <definedName name="_xlnm.Print_Titles" localSheetId="0">Документ!$6:$8</definedName>
    <definedName name="_xlnm.Print_Area" localSheetId="0">Документ!$A$2:$F$54</definedName>
  </definedNames>
  <calcPr calcId="152511" refMode="R1C1"/>
</workbook>
</file>

<file path=xl/calcChain.xml><?xml version="1.0" encoding="utf-8"?>
<calcChain xmlns="http://schemas.openxmlformats.org/spreadsheetml/2006/main">
  <c r="E52" i="2" l="1"/>
  <c r="E9" i="2"/>
  <c r="E12" i="2"/>
  <c r="D52" i="2"/>
  <c r="D9" i="2"/>
  <c r="F51" i="2"/>
  <c r="F48" i="2"/>
  <c r="F44" i="2"/>
  <c r="F40" i="2"/>
  <c r="F36" i="2"/>
  <c r="F32" i="2"/>
  <c r="F28" i="2"/>
  <c r="F24" i="2"/>
  <c r="F20" i="2"/>
  <c r="F16" i="2"/>
  <c r="F12" i="2"/>
  <c r="F41" i="2"/>
  <c r="F25" i="2"/>
  <c r="F13" i="2"/>
  <c r="F52" i="2"/>
  <c r="F47" i="2"/>
  <c r="F43" i="2"/>
  <c r="F39" i="2"/>
  <c r="F35" i="2"/>
  <c r="F31" i="2"/>
  <c r="F27" i="2"/>
  <c r="F23" i="2"/>
  <c r="F19" i="2"/>
  <c r="F15" i="2"/>
  <c r="F11" i="2"/>
  <c r="F10" i="2"/>
  <c r="F49" i="2"/>
  <c r="F37" i="2"/>
  <c r="F33" i="2"/>
  <c r="F21" i="2"/>
  <c r="F9" i="2"/>
  <c r="F50" i="2"/>
  <c r="F46" i="2"/>
  <c r="F42" i="2"/>
  <c r="F38" i="2"/>
  <c r="F34" i="2"/>
  <c r="F30" i="2"/>
  <c r="F26" i="2"/>
  <c r="F22" i="2"/>
  <c r="F18" i="2"/>
  <c r="F14" i="2"/>
  <c r="F45" i="2"/>
  <c r="F29" i="2"/>
  <c r="F17" i="2"/>
</calcChain>
</file>

<file path=xl/sharedStrings.xml><?xml version="1.0" encoding="utf-8"?>
<sst xmlns="http://schemas.openxmlformats.org/spreadsheetml/2006/main" count="96" uniqueCount="96">
  <si>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</si>
  <si>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</si>
  <si>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</si>
  <si>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</si>
  <si>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</si>
  <si>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</si>
  <si>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</si>
  <si>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</si>
  <si>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</si>
  <si>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</si>
  <si>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</si>
  <si>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</si>
  <si>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</si>
  <si>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</si>
  <si>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</si>
  <si>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</si>
  <si>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</si>
  <si>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</si>
  <si>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</si>
  <si>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</si>
  <si>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</si>
  <si>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</si>
  <si>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</si>
  <si>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</si>
  <si>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</si>
  <si>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</si>
  <si>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</si>
  <si>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</si>
  <si>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</si>
  <si>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</si>
  <si>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</si>
  <si>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</si>
  <si>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</si>
  <si>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</si>
  <si>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</si>
  <si>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</si>
  <si>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</si>
  <si>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</si>
  <si>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</si>
  <si>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</si>
  <si>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</si>
  <si>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</si>
  <si>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</si>
  <si>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</si>
  <si>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</si>
  <si>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</si>
  <si>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</si>
  <si>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</si>
  <si>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</si>
  <si>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</si>
  <si>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</si>
  <si>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</si>
  <si>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</si>
  <si>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</si>
  <si>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</si>
  <si>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</si>
  <si>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</si>
  <si>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</si>
  <si>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</si>
  <si>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</si>
  <si>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</si>
  <si>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</si>
  <si>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</si>
  <si>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</si>
  <si>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</si>
  <si>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</si>
  <si>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</si>
  <si>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</si>
  <si>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</si>
  <si>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</si>
  <si>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</si>
  <si>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</si>
  <si>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</si>
  <si>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</si>
  <si>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</si>
  <si>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</si>
  <si>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</si>
  <si>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</si>
  <si>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</si>
  <si>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</si>
  <si>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</si>
  <si>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</si>
  <si>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</si>
  <si>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</si>
  <si>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</si>
  <si>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</si>
  <si>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</si>
  <si>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</si>
  <si>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</si>
  <si>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</si>
  <si>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</si>
  <si>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</si>
  <si>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</si>
  <si>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 xml:space="preserve">Анализ исполнения местного бюджета ЗАТО Видяево по разделам </t>
  </si>
  <si>
    <t>январь-сентябрь 2023 года</t>
  </si>
  <si>
    <t>Исполнено за 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</si>
</sst>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  <xf numFmtId="0" fontId="1" fillId="5" borderId="1" xfId="14" applyNumberFormat="1" applyFill="1" applyProtection="1">
      <alignment horizontal="left" wrapText="1"/>
    </xf>
    <xf numFmtId="0" fontId="5" fillId="5" borderId="5" xfId="9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zoomScaleNormal="100" zoomScaleSheetLayoutView="100" workbookViewId="0">
      <pane ySplit="8" topLeftCell="A9" activePane="bottomLeft" state="frozen"/>
      <selection pane="bottomLeft" activeCell="D37" sqref="D37"/>
    </sheetView>
  </sheetViews>
  <sheetFormatPr defaultRowHeight="15" outlineLevelRow="1" x14ac:dyDescent="0.25"/>
  <cols>
    <col min="1" max="1" width="11.7109375" style="4" customWidth="1"/>
    <col min="2" max="2" width="50.7109375" style="4" customWidth="1"/>
    <col min="3" max="3" width="17" style="4" customWidth="1"/>
    <col min="4" max="4" width="14.85546875" style="4" customWidth="1"/>
    <col min="5" max="5" width="13.85546875" style="4" customWidth="1"/>
    <col min="6" max="6" width="12.7109375" style="4" customWidth="1"/>
    <col min="7" max="8" width="0.140625" style="4" customWidth="1"/>
    <col min="9" max="16384" width="9.140625" style="4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ht="15.95" customHeight="1" x14ac:dyDescent="0.25">
      <c r="A2" s="5" t="s">
        <v>93</v>
      </c>
      <c r="B2" s="6"/>
      <c r="C2" s="6"/>
      <c r="D2" s="6"/>
      <c r="E2" s="6"/>
      <c r="F2" s="6"/>
      <c r="G2" s="7"/>
      <c r="H2" s="7"/>
    </row>
    <row r="3" spans="1:8" ht="15.75" customHeight="1" x14ac:dyDescent="0.25">
      <c r="A3" s="8" t="s">
        <v>94</v>
      </c>
      <c r="B3" s="9"/>
      <c r="C3" s="9"/>
      <c r="D3" s="9"/>
      <c r="E3" s="9"/>
      <c r="F3" s="9"/>
      <c r="G3" s="7"/>
      <c r="H3" s="7"/>
    </row>
    <row r="4" spans="1:8" x14ac:dyDescent="0.25">
      <c r="A4" s="10"/>
      <c r="B4" s="11"/>
      <c r="C4" s="11"/>
      <c r="D4" s="11"/>
      <c r="E4" s="11"/>
      <c r="F4" s="11"/>
      <c r="G4" s="12"/>
      <c r="H4" s="12"/>
    </row>
    <row r="5" spans="1:8" ht="12.75" customHeight="1" x14ac:dyDescent="0.25">
      <c r="A5" s="13" t="s">
        <v>0</v>
      </c>
      <c r="B5" s="14"/>
      <c r="C5" s="14"/>
      <c r="D5" s="14"/>
      <c r="E5" s="14"/>
      <c r="F5" s="14"/>
      <c r="G5" s="15"/>
      <c r="H5" s="15"/>
    </row>
    <row r="6" spans="1:8" ht="27.75" customHeight="1" x14ac:dyDescent="0.25">
      <c r="A6" s="16" t="s">
        <v>1</v>
      </c>
      <c r="B6" s="17" t="s">
        <v>2</v>
      </c>
      <c r="C6" s="16" t="s">
        <v>3</v>
      </c>
      <c r="D6" s="16" t="s">
        <v>95</v>
      </c>
      <c r="E6" s="16" t="s">
        <v>4</v>
      </c>
      <c r="F6" s="16" t="s">
        <v>5</v>
      </c>
      <c r="G6" s="3"/>
      <c r="H6" s="3"/>
    </row>
    <row r="7" spans="1:8" x14ac:dyDescent="0.25">
      <c r="A7" s="18"/>
      <c r="B7" s="19"/>
      <c r="C7" s="18"/>
      <c r="D7" s="18"/>
      <c r="E7" s="18"/>
      <c r="F7" s="18"/>
      <c r="G7" s="3"/>
      <c r="H7" s="3"/>
    </row>
    <row r="8" spans="1:8" ht="12.75" customHeight="1" x14ac:dyDescent="0.25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3"/>
      <c r="H8" s="3"/>
    </row>
    <row r="9" spans="1:8" x14ac:dyDescent="0.25">
      <c r="A9" s="29" t="s">
        <v>6</v>
      </c>
      <c r="B9" s="29" t="s">
        <v>7</v>
      </c>
      <c r="C9" s="30">
        <v>78630391.950000003</v>
      </c>
      <c r="D9" s="30">
        <f>D10+D11+D12+D13+D14+D15+D16</f>
        <v>53650097.32</v>
      </c>
      <c r="E9" s="30">
        <f>E10+E11+E12+E13+E14+E15+E16</f>
        <v>24980294.630000003</v>
      </c>
      <c r="F9" s="30">
        <f t="shared" ref="F9:F52" ca="1" si="0">IF(INDIRECT("R[0]C[-3]", FALSE)&lt;&gt;0,INDIRECT("R[0]C[-2]", FALSE)*100/INDIRECT("R[0]C[-3]", FALSE),"")</f>
        <v>68.230738763346579</v>
      </c>
      <c r="G9" s="3"/>
    </row>
    <row r="10" spans="1:8" ht="38.25" outlineLevel="1" x14ac:dyDescent="0.25">
      <c r="A10" s="21" t="s">
        <v>8</v>
      </c>
      <c r="B10" s="21" t="s">
        <v>9</v>
      </c>
      <c r="C10" s="22">
        <v>3782460.74</v>
      </c>
      <c r="D10" s="22">
        <v>2604462.38</v>
      </c>
      <c r="E10" s="22">
        <v>1177998.3600000001</v>
      </c>
      <c r="F10" s="22">
        <f t="shared" ca="1" si="0"/>
        <v>68.856296443674381</v>
      </c>
      <c r="G10" s="3"/>
    </row>
    <row r="11" spans="1:8" ht="51" outlineLevel="1" x14ac:dyDescent="0.25">
      <c r="A11" s="21" t="s">
        <v>10</v>
      </c>
      <c r="B11" s="21" t="s">
        <v>11</v>
      </c>
      <c r="C11" s="22">
        <v>4359692.68</v>
      </c>
      <c r="D11" s="22">
        <v>3053639.22</v>
      </c>
      <c r="E11" s="22">
        <v>1306053.46</v>
      </c>
      <c r="F11" s="22">
        <f t="shared" ca="1" si="0"/>
        <v>70.04253382373733</v>
      </c>
      <c r="G11" s="3"/>
    </row>
    <row r="12" spans="1:8" ht="51" outlineLevel="1" x14ac:dyDescent="0.25">
      <c r="A12" s="21" t="s">
        <v>12</v>
      </c>
      <c r="B12" s="21" t="s">
        <v>13</v>
      </c>
      <c r="C12" s="22">
        <v>46695392.090000004</v>
      </c>
      <c r="D12" s="22">
        <v>31207030.120000001</v>
      </c>
      <c r="E12" s="22">
        <f>C12-D12</f>
        <v>15488361.970000003</v>
      </c>
      <c r="F12" s="22">
        <f t="shared" ca="1" si="0"/>
        <v>66.831069883409555</v>
      </c>
      <c r="G12" s="3"/>
    </row>
    <row r="13" spans="1:8" outlineLevel="1" x14ac:dyDescent="0.25">
      <c r="A13" s="21" t="s">
        <v>14</v>
      </c>
      <c r="B13" s="21" t="s">
        <v>15</v>
      </c>
      <c r="C13" s="22">
        <v>306.35000000000002</v>
      </c>
      <c r="D13" s="22">
        <v>306.35000000000002</v>
      </c>
      <c r="E13" s="22">
        <v>0</v>
      </c>
      <c r="F13" s="22">
        <f t="shared" ca="1" si="0"/>
        <v>100</v>
      </c>
      <c r="G13" s="3"/>
    </row>
    <row r="14" spans="1:8" ht="38.25" outlineLevel="1" x14ac:dyDescent="0.25">
      <c r="A14" s="21" t="s">
        <v>16</v>
      </c>
      <c r="B14" s="21" t="s">
        <v>17</v>
      </c>
      <c r="C14" s="22">
        <v>4276331.9800000004</v>
      </c>
      <c r="D14" s="22">
        <v>3182433.94</v>
      </c>
      <c r="E14" s="22">
        <v>1093898.04</v>
      </c>
      <c r="F14" s="22">
        <f t="shared" ca="1" si="0"/>
        <v>74.419711913947324</v>
      </c>
      <c r="G14" s="3"/>
    </row>
    <row r="15" spans="1:8" outlineLevel="1" x14ac:dyDescent="0.25">
      <c r="A15" s="21" t="s">
        <v>18</v>
      </c>
      <c r="B15" s="21" t="s">
        <v>19</v>
      </c>
      <c r="C15" s="22">
        <v>1000000</v>
      </c>
      <c r="D15" s="22">
        <v>0</v>
      </c>
      <c r="E15" s="22">
        <v>1000000</v>
      </c>
      <c r="F15" s="22">
        <f t="shared" ca="1" si="0"/>
        <v>0</v>
      </c>
      <c r="G15" s="3"/>
    </row>
    <row r="16" spans="1:8" outlineLevel="1" x14ac:dyDescent="0.25">
      <c r="A16" s="21" t="s">
        <v>20</v>
      </c>
      <c r="B16" s="21" t="s">
        <v>21</v>
      </c>
      <c r="C16" s="22">
        <v>18516208.109999999</v>
      </c>
      <c r="D16" s="22">
        <v>13602225.310000001</v>
      </c>
      <c r="E16" s="22">
        <v>4913982.8</v>
      </c>
      <c r="F16" s="22">
        <f t="shared" ca="1" si="0"/>
        <v>73.461181842376689</v>
      </c>
      <c r="G16" s="3"/>
    </row>
    <row r="17" spans="1:7" x14ac:dyDescent="0.25">
      <c r="A17" s="29" t="s">
        <v>22</v>
      </c>
      <c r="B17" s="29" t="s">
        <v>23</v>
      </c>
      <c r="C17" s="30">
        <v>641776.61</v>
      </c>
      <c r="D17" s="30">
        <v>459787.56</v>
      </c>
      <c r="E17" s="30">
        <v>181989.05</v>
      </c>
      <c r="F17" s="30">
        <f t="shared" ca="1" si="0"/>
        <v>71.64292883780854</v>
      </c>
      <c r="G17" s="3"/>
    </row>
    <row r="18" spans="1:7" outlineLevel="1" x14ac:dyDescent="0.25">
      <c r="A18" s="21" t="s">
        <v>24</v>
      </c>
      <c r="B18" s="21" t="s">
        <v>25</v>
      </c>
      <c r="C18" s="22">
        <v>641776.61</v>
      </c>
      <c r="D18" s="22">
        <v>459787.56</v>
      </c>
      <c r="E18" s="22">
        <v>181989.05</v>
      </c>
      <c r="F18" s="22">
        <f t="shared" ca="1" si="0"/>
        <v>71.64292883780854</v>
      </c>
      <c r="G18" s="3"/>
    </row>
    <row r="19" spans="1:7" ht="25.5" x14ac:dyDescent="0.25">
      <c r="A19" s="29" t="s">
        <v>26</v>
      </c>
      <c r="B19" s="29" t="s">
        <v>27</v>
      </c>
      <c r="C19" s="30">
        <v>20801762.289999999</v>
      </c>
      <c r="D19" s="30">
        <v>14208823.6</v>
      </c>
      <c r="E19" s="30">
        <v>6592938.6900000004</v>
      </c>
      <c r="F19" s="30">
        <f t="shared" ca="1" si="0"/>
        <v>68.305864675852902</v>
      </c>
      <c r="G19" s="3"/>
    </row>
    <row r="20" spans="1:7" outlineLevel="1" x14ac:dyDescent="0.25">
      <c r="A20" s="21" t="s">
        <v>28</v>
      </c>
      <c r="B20" s="21" t="s">
        <v>29</v>
      </c>
      <c r="C20" s="22">
        <v>356054.17</v>
      </c>
      <c r="D20" s="22">
        <v>262691.96999999997</v>
      </c>
      <c r="E20" s="22">
        <v>93362.2</v>
      </c>
      <c r="F20" s="22">
        <f t="shared" ca="1" si="0"/>
        <v>73.77865283813415</v>
      </c>
      <c r="G20" s="3"/>
    </row>
    <row r="21" spans="1:7" ht="38.25" outlineLevel="1" x14ac:dyDescent="0.25">
      <c r="A21" s="21" t="s">
        <v>30</v>
      </c>
      <c r="B21" s="21" t="s">
        <v>31</v>
      </c>
      <c r="C21" s="22">
        <v>20196708.120000001</v>
      </c>
      <c r="D21" s="22">
        <v>13831281.630000001</v>
      </c>
      <c r="E21" s="22">
        <v>6365426.4900000002</v>
      </c>
      <c r="F21" s="22">
        <f t="shared" ca="1" si="0"/>
        <v>68.482851501445566</v>
      </c>
      <c r="G21" s="3"/>
    </row>
    <row r="22" spans="1:7" ht="25.5" outlineLevel="1" x14ac:dyDescent="0.25">
      <c r="A22" s="21" t="s">
        <v>32</v>
      </c>
      <c r="B22" s="21" t="s">
        <v>33</v>
      </c>
      <c r="C22" s="22">
        <v>249000</v>
      </c>
      <c r="D22" s="22">
        <v>114850</v>
      </c>
      <c r="E22" s="22">
        <v>134150</v>
      </c>
      <c r="F22" s="22">
        <f t="shared" ca="1" si="0"/>
        <v>46.124497991967871</v>
      </c>
      <c r="G22" s="3"/>
    </row>
    <row r="23" spans="1:7" x14ac:dyDescent="0.25">
      <c r="A23" s="29" t="s">
        <v>34</v>
      </c>
      <c r="B23" s="29" t="s">
        <v>35</v>
      </c>
      <c r="C23" s="30">
        <v>37928025.270000003</v>
      </c>
      <c r="D23" s="30">
        <v>26730794.670000002</v>
      </c>
      <c r="E23" s="30">
        <v>11197230.6</v>
      </c>
      <c r="F23" s="30">
        <f t="shared" ca="1" si="0"/>
        <v>70.477686301119675</v>
      </c>
      <c r="G23" s="3"/>
    </row>
    <row r="24" spans="1:7" outlineLevel="1" x14ac:dyDescent="0.25">
      <c r="A24" s="21" t="s">
        <v>36</v>
      </c>
      <c r="B24" s="21" t="s">
        <v>37</v>
      </c>
      <c r="C24" s="22">
        <v>362697</v>
      </c>
      <c r="D24" s="22">
        <v>198737.01</v>
      </c>
      <c r="E24" s="22">
        <v>163959.99</v>
      </c>
      <c r="F24" s="22">
        <f t="shared" ca="1" si="0"/>
        <v>54.794224931554439</v>
      </c>
      <c r="G24" s="3"/>
    </row>
    <row r="25" spans="1:7" outlineLevel="1" x14ac:dyDescent="0.25">
      <c r="A25" s="21" t="s">
        <v>38</v>
      </c>
      <c r="B25" s="21" t="s">
        <v>39</v>
      </c>
      <c r="C25" s="22">
        <v>37147427.270000003</v>
      </c>
      <c r="D25" s="22">
        <v>26297058.120000001</v>
      </c>
      <c r="E25" s="22">
        <v>10850369.15</v>
      </c>
      <c r="F25" s="22">
        <f t="shared" ca="1" si="0"/>
        <v>70.791061595905774</v>
      </c>
      <c r="G25" s="3"/>
    </row>
    <row r="26" spans="1:7" outlineLevel="1" x14ac:dyDescent="0.25">
      <c r="A26" s="21" t="s">
        <v>40</v>
      </c>
      <c r="B26" s="21" t="s">
        <v>41</v>
      </c>
      <c r="C26" s="22">
        <v>16530</v>
      </c>
      <c r="D26" s="22">
        <v>4959</v>
      </c>
      <c r="E26" s="22">
        <v>11571</v>
      </c>
      <c r="F26" s="22">
        <f t="shared" ca="1" si="0"/>
        <v>30</v>
      </c>
      <c r="G26" s="3"/>
    </row>
    <row r="27" spans="1:7" outlineLevel="1" x14ac:dyDescent="0.25">
      <c r="A27" s="21" t="s">
        <v>42</v>
      </c>
      <c r="B27" s="21" t="s">
        <v>43</v>
      </c>
      <c r="C27" s="22">
        <v>401371</v>
      </c>
      <c r="D27" s="22">
        <v>230040.54</v>
      </c>
      <c r="E27" s="22">
        <v>171330.46</v>
      </c>
      <c r="F27" s="22">
        <f t="shared" ca="1" si="0"/>
        <v>57.313692319574656</v>
      </c>
      <c r="G27" s="3"/>
    </row>
    <row r="28" spans="1:7" x14ac:dyDescent="0.25">
      <c r="A28" s="29" t="s">
        <v>44</v>
      </c>
      <c r="B28" s="29" t="s">
        <v>45</v>
      </c>
      <c r="C28" s="30">
        <v>159311060.84999999</v>
      </c>
      <c r="D28" s="30">
        <v>114548112.14</v>
      </c>
      <c r="E28" s="30">
        <v>44762948.710000001</v>
      </c>
      <c r="F28" s="30">
        <f t="shared" ca="1" si="0"/>
        <v>71.902171468089875</v>
      </c>
      <c r="G28" s="3"/>
    </row>
    <row r="29" spans="1:7" outlineLevel="1" x14ac:dyDescent="0.25">
      <c r="A29" s="21" t="s">
        <v>46</v>
      </c>
      <c r="B29" s="21" t="s">
        <v>47</v>
      </c>
      <c r="C29" s="22">
        <v>13298601.6</v>
      </c>
      <c r="D29" s="22">
        <v>8765773.6199999992</v>
      </c>
      <c r="E29" s="22">
        <v>4532827.9800000004</v>
      </c>
      <c r="F29" s="22">
        <f t="shared" ca="1" si="0"/>
        <v>65.91500282255241</v>
      </c>
      <c r="G29" s="3"/>
    </row>
    <row r="30" spans="1:7" outlineLevel="1" x14ac:dyDescent="0.25">
      <c r="A30" s="21" t="s">
        <v>48</v>
      </c>
      <c r="B30" s="21" t="s">
        <v>49</v>
      </c>
      <c r="C30" s="22">
        <v>56196067.899999999</v>
      </c>
      <c r="D30" s="22">
        <v>33566819.950000003</v>
      </c>
      <c r="E30" s="22">
        <v>22629247.949999999</v>
      </c>
      <c r="F30" s="22">
        <f t="shared" ca="1" si="0"/>
        <v>59.731616827233573</v>
      </c>
      <c r="G30" s="3"/>
    </row>
    <row r="31" spans="1:7" outlineLevel="1" x14ac:dyDescent="0.25">
      <c r="A31" s="21" t="s">
        <v>50</v>
      </c>
      <c r="B31" s="21" t="s">
        <v>51</v>
      </c>
      <c r="C31" s="22">
        <v>34016504.990000002</v>
      </c>
      <c r="D31" s="22">
        <v>29755671.969999999</v>
      </c>
      <c r="E31" s="22">
        <v>4260833.0199999996</v>
      </c>
      <c r="F31" s="22">
        <f t="shared" ca="1" si="0"/>
        <v>87.474218702795653</v>
      </c>
      <c r="G31" s="3"/>
    </row>
    <row r="32" spans="1:7" ht="25.5" outlineLevel="1" x14ac:dyDescent="0.25">
      <c r="A32" s="21" t="s">
        <v>52</v>
      </c>
      <c r="B32" s="21" t="s">
        <v>53</v>
      </c>
      <c r="C32" s="22">
        <v>55799886.359999999</v>
      </c>
      <c r="D32" s="22">
        <v>42459846.600000001</v>
      </c>
      <c r="E32" s="22">
        <v>13340039.76</v>
      </c>
      <c r="F32" s="22">
        <f t="shared" ca="1" si="0"/>
        <v>76.093070021800671</v>
      </c>
      <c r="G32" s="3"/>
    </row>
    <row r="33" spans="1:7" x14ac:dyDescent="0.25">
      <c r="A33" s="29" t="s">
        <v>54</v>
      </c>
      <c r="B33" s="29" t="s">
        <v>55</v>
      </c>
      <c r="C33" s="30">
        <v>3125908</v>
      </c>
      <c r="D33" s="30">
        <v>0</v>
      </c>
      <c r="E33" s="30">
        <v>3125908</v>
      </c>
      <c r="F33" s="30">
        <f t="shared" ca="1" si="0"/>
        <v>0</v>
      </c>
      <c r="G33" s="3"/>
    </row>
    <row r="34" spans="1:7" ht="25.5" outlineLevel="1" x14ac:dyDescent="0.25">
      <c r="A34" s="21" t="s">
        <v>56</v>
      </c>
      <c r="B34" s="21" t="s">
        <v>57</v>
      </c>
      <c r="C34" s="22">
        <v>3125908</v>
      </c>
      <c r="D34" s="22">
        <v>0</v>
      </c>
      <c r="E34" s="22">
        <v>3125908</v>
      </c>
      <c r="F34" s="22">
        <f t="shared" ca="1" si="0"/>
        <v>0</v>
      </c>
      <c r="G34" s="3"/>
    </row>
    <row r="35" spans="1:7" x14ac:dyDescent="0.25">
      <c r="A35" s="29" t="s">
        <v>58</v>
      </c>
      <c r="B35" s="29" t="s">
        <v>59</v>
      </c>
      <c r="C35" s="30">
        <v>333899615.69999999</v>
      </c>
      <c r="D35" s="30">
        <v>241991943.65000001</v>
      </c>
      <c r="E35" s="30">
        <v>91907672.049999997</v>
      </c>
      <c r="F35" s="30">
        <f t="shared" ca="1" si="0"/>
        <v>72.474460068688245</v>
      </c>
      <c r="G35" s="3"/>
    </row>
    <row r="36" spans="1:7" outlineLevel="1" x14ac:dyDescent="0.25">
      <c r="A36" s="21" t="s">
        <v>60</v>
      </c>
      <c r="B36" s="21" t="s">
        <v>61</v>
      </c>
      <c r="C36" s="22">
        <v>125454486.23</v>
      </c>
      <c r="D36" s="22">
        <v>96366344.650000006</v>
      </c>
      <c r="E36" s="22">
        <v>29088141.579999998</v>
      </c>
      <c r="F36" s="22">
        <f t="shared" ca="1" si="0"/>
        <v>76.813789244115412</v>
      </c>
      <c r="G36" s="3"/>
    </row>
    <row r="37" spans="1:7" outlineLevel="1" x14ac:dyDescent="0.25">
      <c r="A37" s="21" t="s">
        <v>62</v>
      </c>
      <c r="B37" s="21" t="s">
        <v>63</v>
      </c>
      <c r="C37" s="22">
        <v>138189974.97999999</v>
      </c>
      <c r="D37" s="22">
        <v>93538969.290000007</v>
      </c>
      <c r="E37" s="22">
        <v>44651005.689999998</v>
      </c>
      <c r="F37" s="22">
        <f t="shared" ca="1" si="0"/>
        <v>67.688679517843269</v>
      </c>
      <c r="G37" s="3"/>
    </row>
    <row r="38" spans="1:7" outlineLevel="1" x14ac:dyDescent="0.25">
      <c r="A38" s="21" t="s">
        <v>64</v>
      </c>
      <c r="B38" s="21" t="s">
        <v>65</v>
      </c>
      <c r="C38" s="22">
        <v>37229303.340000004</v>
      </c>
      <c r="D38" s="22">
        <v>27856102.199999999</v>
      </c>
      <c r="E38" s="22">
        <v>9373201.1400000006</v>
      </c>
      <c r="F38" s="22">
        <f t="shared" ca="1" si="0"/>
        <v>74.82305523045008</v>
      </c>
      <c r="G38" s="3"/>
    </row>
    <row r="39" spans="1:7" outlineLevel="1" x14ac:dyDescent="0.25">
      <c r="A39" s="21" t="s">
        <v>66</v>
      </c>
      <c r="B39" s="21" t="s">
        <v>67</v>
      </c>
      <c r="C39" s="22">
        <v>5452800</v>
      </c>
      <c r="D39" s="22">
        <v>1982167.38</v>
      </c>
      <c r="E39" s="22">
        <v>3470632.62</v>
      </c>
      <c r="F39" s="22">
        <f t="shared" ca="1" si="0"/>
        <v>36.351367737676057</v>
      </c>
      <c r="G39" s="3"/>
    </row>
    <row r="40" spans="1:7" outlineLevel="1" x14ac:dyDescent="0.25">
      <c r="A40" s="21" t="s">
        <v>68</v>
      </c>
      <c r="B40" s="21" t="s">
        <v>69</v>
      </c>
      <c r="C40" s="22">
        <v>27573051.149999999</v>
      </c>
      <c r="D40" s="22">
        <v>22248360.129999999</v>
      </c>
      <c r="E40" s="22">
        <v>5324691.0199999996</v>
      </c>
      <c r="F40" s="22">
        <f t="shared" ca="1" si="0"/>
        <v>80.688785615225612</v>
      </c>
      <c r="G40" s="3"/>
    </row>
    <row r="41" spans="1:7" x14ac:dyDescent="0.25">
      <c r="A41" s="29" t="s">
        <v>70</v>
      </c>
      <c r="B41" s="29" t="s">
        <v>71</v>
      </c>
      <c r="C41" s="30">
        <v>16426023.58</v>
      </c>
      <c r="D41" s="30">
        <v>12736093.27</v>
      </c>
      <c r="E41" s="30">
        <v>3689930.31</v>
      </c>
      <c r="F41" s="30">
        <f t="shared" ca="1" si="0"/>
        <v>77.536070784089304</v>
      </c>
      <c r="G41" s="3"/>
    </row>
    <row r="42" spans="1:7" outlineLevel="1" x14ac:dyDescent="0.25">
      <c r="A42" s="21" t="s">
        <v>72</v>
      </c>
      <c r="B42" s="21" t="s">
        <v>73</v>
      </c>
      <c r="C42" s="22">
        <v>16426023.58</v>
      </c>
      <c r="D42" s="22">
        <v>12736093.27</v>
      </c>
      <c r="E42" s="22">
        <v>3689930.31</v>
      </c>
      <c r="F42" s="22">
        <f t="shared" ca="1" si="0"/>
        <v>77.536070784089304</v>
      </c>
      <c r="G42" s="3"/>
    </row>
    <row r="43" spans="1:7" x14ac:dyDescent="0.25">
      <c r="A43" s="29" t="s">
        <v>74</v>
      </c>
      <c r="B43" s="29" t="s">
        <v>75</v>
      </c>
      <c r="C43" s="30">
        <v>23198314.5</v>
      </c>
      <c r="D43" s="30">
        <v>14726854.619999999</v>
      </c>
      <c r="E43" s="30">
        <v>8471459.8800000008</v>
      </c>
      <c r="F43" s="30">
        <f t="shared" ca="1" si="0"/>
        <v>63.482433691464955</v>
      </c>
      <c r="G43" s="3"/>
    </row>
    <row r="44" spans="1:7" outlineLevel="1" x14ac:dyDescent="0.25">
      <c r="A44" s="21" t="s">
        <v>76</v>
      </c>
      <c r="B44" s="21" t="s">
        <v>77</v>
      </c>
      <c r="C44" s="22">
        <v>60400</v>
      </c>
      <c r="D44" s="22">
        <v>45399.43</v>
      </c>
      <c r="E44" s="22">
        <v>15000.57</v>
      </c>
      <c r="F44" s="22">
        <f t="shared" ca="1" si="0"/>
        <v>75.16461920529801</v>
      </c>
      <c r="G44" s="3"/>
    </row>
    <row r="45" spans="1:7" outlineLevel="1" x14ac:dyDescent="0.25">
      <c r="A45" s="21" t="s">
        <v>78</v>
      </c>
      <c r="B45" s="21" t="s">
        <v>79</v>
      </c>
      <c r="C45" s="22">
        <v>11950000</v>
      </c>
      <c r="D45" s="22">
        <v>7889500</v>
      </c>
      <c r="E45" s="22">
        <v>4060500</v>
      </c>
      <c r="F45" s="22">
        <f t="shared" ca="1" si="0"/>
        <v>66.020920502092054</v>
      </c>
      <c r="G45" s="3"/>
    </row>
    <row r="46" spans="1:7" outlineLevel="1" x14ac:dyDescent="0.25">
      <c r="A46" s="21" t="s">
        <v>80</v>
      </c>
      <c r="B46" s="21" t="s">
        <v>81</v>
      </c>
      <c r="C46" s="22">
        <v>11187914.5</v>
      </c>
      <c r="D46" s="22">
        <v>6791955.1900000004</v>
      </c>
      <c r="E46" s="22">
        <v>4395959.3099999996</v>
      </c>
      <c r="F46" s="22">
        <f t="shared" ca="1" si="0"/>
        <v>60.707964741775598</v>
      </c>
      <c r="G46" s="3"/>
    </row>
    <row r="47" spans="1:7" x14ac:dyDescent="0.25">
      <c r="A47" s="29" t="s">
        <v>82</v>
      </c>
      <c r="B47" s="29" t="s">
        <v>83</v>
      </c>
      <c r="C47" s="30">
        <v>25891184.460000001</v>
      </c>
      <c r="D47" s="30">
        <v>23529249.739999998</v>
      </c>
      <c r="E47" s="30">
        <v>2361934.7200000002</v>
      </c>
      <c r="F47" s="30">
        <f t="shared" ca="1" si="0"/>
        <v>90.87745590145164</v>
      </c>
      <c r="G47" s="3"/>
    </row>
    <row r="48" spans="1:7" outlineLevel="1" x14ac:dyDescent="0.25">
      <c r="A48" s="21" t="s">
        <v>84</v>
      </c>
      <c r="B48" s="21" t="s">
        <v>85</v>
      </c>
      <c r="C48" s="22">
        <v>520000</v>
      </c>
      <c r="D48" s="22">
        <v>352566.3</v>
      </c>
      <c r="E48" s="22">
        <v>167433.70000000001</v>
      </c>
      <c r="F48" s="22">
        <f t="shared" ca="1" si="0"/>
        <v>67.801211538461544</v>
      </c>
      <c r="G48" s="3"/>
    </row>
    <row r="49" spans="1:8" outlineLevel="1" x14ac:dyDescent="0.25">
      <c r="A49" s="21" t="s">
        <v>86</v>
      </c>
      <c r="B49" s="21" t="s">
        <v>87</v>
      </c>
      <c r="C49" s="22">
        <v>25371184.460000001</v>
      </c>
      <c r="D49" s="22">
        <v>23176683.440000001</v>
      </c>
      <c r="E49" s="22">
        <v>2194501.02</v>
      </c>
      <c r="F49" s="22">
        <f t="shared" ca="1" si="0"/>
        <v>91.35041951446992</v>
      </c>
      <c r="G49" s="3"/>
    </row>
    <row r="50" spans="1:8" x14ac:dyDescent="0.25">
      <c r="A50" s="29" t="s">
        <v>88</v>
      </c>
      <c r="B50" s="29" t="s">
        <v>89</v>
      </c>
      <c r="C50" s="30">
        <v>5710696.1600000001</v>
      </c>
      <c r="D50" s="30">
        <v>5253531.55</v>
      </c>
      <c r="E50" s="30">
        <v>457164.61</v>
      </c>
      <c r="F50" s="30">
        <f t="shared" ca="1" si="0"/>
        <v>91.994590550935555</v>
      </c>
      <c r="G50" s="3"/>
    </row>
    <row r="51" spans="1:8" outlineLevel="1" x14ac:dyDescent="0.25">
      <c r="A51" s="21" t="s">
        <v>90</v>
      </c>
      <c r="B51" s="21" t="s">
        <v>91</v>
      </c>
      <c r="C51" s="22">
        <v>5710696.1600000001</v>
      </c>
      <c r="D51" s="22">
        <v>5253531.55</v>
      </c>
      <c r="E51" s="22">
        <v>457164.61</v>
      </c>
      <c r="F51" s="22">
        <f t="shared" ca="1" si="0"/>
        <v>91.994590550935555</v>
      </c>
      <c r="G51" s="3"/>
    </row>
    <row r="52" spans="1:8" ht="12.75" customHeight="1" x14ac:dyDescent="0.25">
      <c r="A52" s="23" t="s">
        <v>92</v>
      </c>
      <c r="B52" s="23"/>
      <c r="C52" s="24">
        <v>705564759.37</v>
      </c>
      <c r="D52" s="24">
        <f>D9+D17+D19+D23+D28+D35+D41+D43+D47+D50</f>
        <v>507835288.12000006</v>
      </c>
      <c r="E52" s="24">
        <f>E9+E17+E19+E23+E28+E35+E41+E43+E47+E50+E33</f>
        <v>197729471.25000003</v>
      </c>
      <c r="F52" s="24">
        <f t="shared" ca="1" si="0"/>
        <v>71.975716102012669</v>
      </c>
      <c r="G52" s="3"/>
      <c r="H52" s="3"/>
    </row>
    <row r="53" spans="1:8" ht="12.75" customHeight="1" x14ac:dyDescent="0.25">
      <c r="A53" s="25"/>
      <c r="B53" s="25"/>
      <c r="C53" s="25"/>
      <c r="D53" s="25"/>
      <c r="E53" s="25"/>
      <c r="F53" s="25"/>
      <c r="G53" s="3"/>
      <c r="H53" s="3"/>
    </row>
    <row r="54" spans="1:8" ht="12.75" customHeight="1" x14ac:dyDescent="0.25">
      <c r="A54" s="26"/>
      <c r="B54" s="26"/>
      <c r="C54" s="27"/>
      <c r="H54" s="28"/>
    </row>
  </sheetData>
  <autoFilter ref="A8:H52"/>
  <mergeCells count="12">
    <mergeCell ref="A54:C54"/>
    <mergeCell ref="A6:A7"/>
    <mergeCell ref="C6:C7"/>
    <mergeCell ref="D6:D7"/>
    <mergeCell ref="E6:E7"/>
    <mergeCell ref="F6:F7"/>
    <mergeCell ref="B6:B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0.09.2023&lt;/string&gt;&#10;  &lt;/DateInfo&gt;&#10;  &lt;Code&gt;SQUERY_GENERATOR1&lt;/Code&gt;&#10;  &lt;ObjectCode&gt;SQUERY_GENERATOR1&lt;/ObjectCode&gt;&#10;  &lt;DocName&gt;Анализ исполнения местного бюджета ЗАТО Видяево за ___ квартал 2021 года по разделам_подразделам(Генератор отчетов с произвольной группировкой)&lt;/DocName&gt;&#10;  &lt;VariantName&gt;Анализ исполнения местного бюджета ЗАТО Видяево за ___ квартал 2021 года по разделам/подразделам&lt;/VariantName&gt;&#10;  &lt;VariantLink&gt;22589550&lt;/VariantLink&gt;&#10;  &lt;ReportCode&gt;9CCBE8D336D94A48BD91575D2B5D7E&lt;/ReportCode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718E5E3-B1E4-44B8-9CAD-3C40A71825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Adm#Specf#2</dc:creator>
  <cp:lastModifiedBy>fin#spec#2</cp:lastModifiedBy>
  <dcterms:created xsi:type="dcterms:W3CDTF">2023-10-20T08:40:48Z</dcterms:created>
  <dcterms:modified xsi:type="dcterms:W3CDTF">2023-10-20T08:49:51Z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2021 года по разделам_подразделам(Генератор отчетов с произвольной группировкой)</vt:lpwstr>
  </property>
  <property fmtid="{D5CDD505-2E9C-101B-9397-08002B2CF9AE}" pid="3" name="Название отчета">
    <vt:lpwstr>Анализ исполнения местного бюджета ЗАТО Видяево за ___ квартал 2021 года по разделам_подразделам.xlsx</vt:lpwstr>
  </property>
  <property fmtid="{D5CDD505-2E9C-101B-9397-08002B2CF9AE}" pid="4" name="Версия клиента">
    <vt:lpwstr>23.2.9.10102 (.NET 4.7.2)</vt:lpwstr>
  </property>
  <property fmtid="{D5CDD505-2E9C-101B-9397-08002B2CF9AE}" pid="5" name="Версия базы">
    <vt:lpwstr>23.2.2260.36079201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budget_fo2023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