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2021 г\4 кв\"/>
    </mc:Choice>
  </mc:AlternateContent>
  <bookViews>
    <workbookView xWindow="0" yWindow="0" windowWidth="28800" windowHeight="13980"/>
  </bookViews>
  <sheets>
    <sheet name="Документ" sheetId="2" r:id="rId1"/>
  </sheets>
  <definedNames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E12" i="2" l="1"/>
  <c r="D12" i="2"/>
  <c r="D13" i="2"/>
  <c r="E13" i="2"/>
  <c r="E53" i="2"/>
  <c r="D53" i="2"/>
  <c r="F14" i="2"/>
  <c r="F22" i="2"/>
  <c r="F28" i="2"/>
  <c r="F10" i="2"/>
  <c r="F45" i="2"/>
  <c r="F49" i="2"/>
  <c r="F42" i="2"/>
  <c r="F20" i="2"/>
  <c r="F39" i="2"/>
  <c r="F17" i="2"/>
  <c r="F32" i="2"/>
  <c r="F48" i="2"/>
  <c r="F33" i="2"/>
  <c r="F50" i="2"/>
  <c r="F46" i="2"/>
  <c r="F29" i="2"/>
  <c r="F43" i="2"/>
  <c r="F21" i="2"/>
  <c r="F52" i="2"/>
  <c r="F18" i="2"/>
  <c r="F23" i="2"/>
  <c r="F11" i="2"/>
  <c r="F53" i="2"/>
  <c r="F34" i="2"/>
  <c r="F12" i="2"/>
  <c r="F47" i="2"/>
  <c r="F30" i="2"/>
  <c r="F8" i="2"/>
  <c r="F27" i="2"/>
  <c r="F25" i="2"/>
  <c r="F36" i="2"/>
  <c r="F24" i="2"/>
  <c r="F37" i="2"/>
  <c r="F19" i="2"/>
  <c r="F35" i="2"/>
  <c r="F13" i="2"/>
  <c r="F44" i="2"/>
  <c r="F31" i="2"/>
  <c r="F9" i="2"/>
  <c r="F40" i="2"/>
  <c r="F26" i="2"/>
  <c r="F41" i="2"/>
  <c r="F15" i="2"/>
  <c r="F38" i="2"/>
  <c r="F16" i="2"/>
  <c r="F51" i="2"/>
</calcChain>
</file>

<file path=xl/sharedStrings.xml><?xml version="1.0" encoding="utf-8"?>
<sst xmlns="http://schemas.openxmlformats.org/spreadsheetml/2006/main" count="100" uniqueCount="100">
  <si>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</si>
  <si>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</si>
  <si>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</si>
  <si>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</si>
  <si>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</si>
  <si>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</si>
  <si>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</si>
  <si>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</si>
  <si>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</si>
  <si>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</si>
  <si>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</si>
  <si>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</si>
  <si>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</si>
  <si>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</si>
  <si>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</si>
  <si>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</si>
  <si>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</si>
  <si>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</si>
  <si>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</si>
  <si>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</si>
  <si>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</si>
  <si>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</si>
  <si>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</si>
  <si>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</si>
  <si>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</si>
  <si>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</si>
  <si>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</si>
  <si>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</si>
  <si>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</si>
  <si>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</si>
  <si>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</si>
  <si>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</si>
  <si>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</si>
  <si>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</si>
  <si>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</si>
  <si>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</si>
  <si>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</si>
  <si>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</si>
  <si>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</si>
  <si>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</si>
  <si>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</si>
  <si>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</si>
  <si>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</si>
  <si>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</si>
  <si>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</si>
  <si>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</si>
  <si>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</si>
  <si>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</si>
  <si>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</si>
  <si>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</si>
  <si>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</si>
  <si>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</si>
  <si>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</si>
  <si>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</si>
  <si>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</si>
  <si>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</si>
  <si>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</si>
  <si>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</si>
  <si>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</si>
  <si>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</si>
  <si>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</si>
  <si>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</si>
  <si>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</si>
  <si>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</si>
  <si>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</si>
  <si>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</si>
  <si>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</si>
  <si>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</si>
  <si>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</si>
  <si>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</si>
  <si>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</si>
  <si>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</si>
  <si>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</si>
  <si>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</si>
  <si>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</si>
  <si>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</si>
  <si>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</si>
  <si>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</si>
  <si>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</si>
  <si>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</si>
  <si>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</si>
  <si>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</si>
  <si>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</si>
  <si>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</si>
  <si>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</si>
  <si>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</si>
  <si>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</si>
  <si>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</si>
  <si>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</si>
  <si>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</si>
  <si>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</si>
  <si>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</si>
  <si>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</si>
  <si>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</si>
  <si>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</si>
  <si>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</si>
  <si>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</si>
  <si>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</si>
  <si>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январь-декабрь 2021 год</t>
  </si>
  <si>
    <t>Исполнено за 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</si>
</sst>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2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3" fillId="5" borderId="5" xfId="9" applyNumberFormat="1" applyFont="1" applyFill="1" applyProtection="1">
      <alignment horizontal="left" vertical="top" wrapText="1"/>
    </xf>
    <xf numFmtId="4" fontId="3" fillId="5" borderId="5" xfId="10" applyNumberFormat="1" applyFont="1" applyFill="1" applyProtection="1">
      <alignment horizontal="right" vertical="top" shrinkToFit="1"/>
    </xf>
    <xf numFmtId="0" fontId="3" fillId="5" borderId="1" xfId="2" applyNumberFormat="1" applyFont="1" applyFill="1" applyProtection="1"/>
    <xf numFmtId="0" fontId="5" fillId="5" borderId="0" xfId="0" applyFont="1" applyFill="1" applyProtection="1"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7" topLeftCell="A46" activePane="bottomLeft" state="frozen"/>
      <selection pane="bottomLeft" activeCell="D53" sqref="D53"/>
    </sheetView>
  </sheetViews>
  <sheetFormatPr defaultRowHeight="15" outlineLevelRow="1" x14ac:dyDescent="0.25"/>
  <cols>
    <col min="1" max="1" width="15.140625" style="2" customWidth="1"/>
    <col min="2" max="2" width="50.7109375" style="2" customWidth="1"/>
    <col min="3" max="3" width="15.42578125" style="2" customWidth="1"/>
    <col min="4" max="4" width="15.7109375" style="2" customWidth="1"/>
    <col min="5" max="5" width="16" style="2" customWidth="1"/>
    <col min="6" max="6" width="12.7109375" style="2" customWidth="1"/>
    <col min="7" max="8" width="0.140625" style="2" customWidth="1"/>
    <col min="9" max="16384" width="9.140625" style="2"/>
  </cols>
  <sheetData>
    <row r="1" spans="1:8" ht="33.75" customHeight="1" x14ac:dyDescent="0.25">
      <c r="A1" s="16" t="s">
        <v>0</v>
      </c>
      <c r="B1" s="17"/>
      <c r="C1" s="17"/>
      <c r="D1" s="17"/>
      <c r="E1" s="17"/>
      <c r="F1" s="17"/>
      <c r="G1" s="3"/>
      <c r="H1" s="3"/>
    </row>
    <row r="2" spans="1:8" ht="19.5" customHeight="1" x14ac:dyDescent="0.25">
      <c r="A2" s="18" t="s">
        <v>98</v>
      </c>
      <c r="B2" s="19"/>
      <c r="C2" s="19"/>
      <c r="D2" s="19"/>
      <c r="E2" s="19"/>
      <c r="F2" s="19"/>
      <c r="G2" s="3"/>
      <c r="H2" s="3"/>
    </row>
    <row r="3" spans="1:8" x14ac:dyDescent="0.25">
      <c r="A3" s="20"/>
      <c r="B3" s="21"/>
      <c r="C3" s="21"/>
      <c r="D3" s="21"/>
      <c r="E3" s="21"/>
      <c r="F3" s="21"/>
      <c r="G3" s="4"/>
      <c r="H3" s="4"/>
    </row>
    <row r="4" spans="1:8" ht="12.75" customHeight="1" x14ac:dyDescent="0.25">
      <c r="A4" s="22" t="s">
        <v>1</v>
      </c>
      <c r="B4" s="23"/>
      <c r="C4" s="23"/>
      <c r="D4" s="23"/>
      <c r="E4" s="23"/>
      <c r="F4" s="23"/>
      <c r="G4" s="5"/>
      <c r="H4" s="5"/>
    </row>
    <row r="5" spans="1:8" ht="15.2" customHeight="1" x14ac:dyDescent="0.25">
      <c r="A5" s="12" t="s">
        <v>2</v>
      </c>
      <c r="B5" s="14" t="s">
        <v>3</v>
      </c>
      <c r="C5" s="12" t="s">
        <v>4</v>
      </c>
      <c r="D5" s="12" t="s">
        <v>99</v>
      </c>
      <c r="E5" s="12" t="s">
        <v>5</v>
      </c>
      <c r="F5" s="12" t="s">
        <v>6</v>
      </c>
      <c r="G5" s="1"/>
      <c r="H5" s="1"/>
    </row>
    <row r="6" spans="1:8" ht="36.75" customHeight="1" x14ac:dyDescent="0.25">
      <c r="A6" s="13"/>
      <c r="B6" s="15"/>
      <c r="C6" s="13"/>
      <c r="D6" s="13"/>
      <c r="E6" s="13"/>
      <c r="F6" s="13"/>
      <c r="G6" s="1"/>
      <c r="H6" s="1"/>
    </row>
    <row r="7" spans="1:8" ht="12.7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1"/>
      <c r="H7" s="1"/>
    </row>
    <row r="8" spans="1:8" s="27" customFormat="1" ht="25.5" x14ac:dyDescent="0.25">
      <c r="A8" s="24" t="s">
        <v>7</v>
      </c>
      <c r="B8" s="24" t="s">
        <v>8</v>
      </c>
      <c r="C8" s="25">
        <v>272184332.91000003</v>
      </c>
      <c r="D8" s="25">
        <v>266855321.77000001</v>
      </c>
      <c r="E8" s="25">
        <v>5329011.1399999997</v>
      </c>
      <c r="F8" s="25">
        <f t="shared" ref="F8:F53" ca="1" si="0">IF(INDIRECT("R[0]C[-3]", FALSE)&lt;&gt;0,INDIRECT("R[0]C[-2]", FALSE)*100/INDIRECT("R[0]C[-3]", FALSE),"")</f>
        <v>98.04213156465471</v>
      </c>
      <c r="G8" s="26"/>
    </row>
    <row r="9" spans="1:8" ht="25.5" outlineLevel="1" x14ac:dyDescent="0.25">
      <c r="A9" s="7" t="s">
        <v>9</v>
      </c>
      <c r="B9" s="7" t="s">
        <v>10</v>
      </c>
      <c r="C9" s="8">
        <v>258799804.34</v>
      </c>
      <c r="D9" s="8">
        <v>253805525.05000001</v>
      </c>
      <c r="E9" s="8">
        <v>4994279.29</v>
      </c>
      <c r="F9" s="8">
        <f t="shared" ca="1" si="0"/>
        <v>98.070215198679691</v>
      </c>
      <c r="G9" s="1"/>
    </row>
    <row r="10" spans="1:8" ht="25.5" outlineLevel="1" x14ac:dyDescent="0.25">
      <c r="A10" s="7" t="s">
        <v>11</v>
      </c>
      <c r="B10" s="7" t="s">
        <v>12</v>
      </c>
      <c r="C10" s="8">
        <v>1839079.42</v>
      </c>
      <c r="D10" s="8">
        <v>1828753.23</v>
      </c>
      <c r="E10" s="8">
        <v>10326.19</v>
      </c>
      <c r="F10" s="8">
        <f t="shared" ca="1" si="0"/>
        <v>99.43851310129935</v>
      </c>
      <c r="G10" s="1"/>
    </row>
    <row r="11" spans="1:8" ht="51" outlineLevel="1" x14ac:dyDescent="0.25">
      <c r="A11" s="7" t="s">
        <v>13</v>
      </c>
      <c r="B11" s="7" t="s">
        <v>14</v>
      </c>
      <c r="C11" s="8">
        <v>11545449.15</v>
      </c>
      <c r="D11" s="8">
        <v>11221043.49</v>
      </c>
      <c r="E11" s="8">
        <v>324405.65999999997</v>
      </c>
      <c r="F11" s="8">
        <f t="shared" ca="1" si="0"/>
        <v>97.190185883760094</v>
      </c>
      <c r="G11" s="1"/>
    </row>
    <row r="12" spans="1:8" s="27" customFormat="1" ht="25.5" x14ac:dyDescent="0.25">
      <c r="A12" s="24" t="s">
        <v>15</v>
      </c>
      <c r="B12" s="24" t="s">
        <v>16</v>
      </c>
      <c r="C12" s="25">
        <v>19209279.399999999</v>
      </c>
      <c r="D12" s="25">
        <f>16572296.29+6791.92</f>
        <v>16579088.209999999</v>
      </c>
      <c r="E12" s="25">
        <f>2636983.11-6791.92</f>
        <v>2630191.19</v>
      </c>
      <c r="F12" s="25">
        <f t="shared" ca="1" si="0"/>
        <v>86.307705066750188</v>
      </c>
      <c r="G12" s="26"/>
    </row>
    <row r="13" spans="1:8" ht="38.25" outlineLevel="1" x14ac:dyDescent="0.25">
      <c r="A13" s="7" t="s">
        <v>17</v>
      </c>
      <c r="B13" s="7" t="s">
        <v>18</v>
      </c>
      <c r="C13" s="8">
        <v>12503966.4</v>
      </c>
      <c r="D13" s="8">
        <f>11643947.3+6791.92</f>
        <v>11650739.220000001</v>
      </c>
      <c r="E13" s="8">
        <f>860019.1-6791.92</f>
        <v>853227.17999999993</v>
      </c>
      <c r="F13" s="8">
        <f t="shared" ca="1" si="0"/>
        <v>93.1763477867311</v>
      </c>
      <c r="G13" s="1"/>
    </row>
    <row r="14" spans="1:8" ht="38.25" outlineLevel="1" x14ac:dyDescent="0.25">
      <c r="A14" s="7" t="s">
        <v>19</v>
      </c>
      <c r="B14" s="7" t="s">
        <v>20</v>
      </c>
      <c r="C14" s="8">
        <v>6230100</v>
      </c>
      <c r="D14" s="8">
        <v>4453135.99</v>
      </c>
      <c r="E14" s="8">
        <v>1776964.01</v>
      </c>
      <c r="F14" s="8">
        <f t="shared" ca="1" si="0"/>
        <v>71.477761031123094</v>
      </c>
      <c r="G14" s="1"/>
    </row>
    <row r="15" spans="1:8" outlineLevel="1" x14ac:dyDescent="0.25">
      <c r="A15" s="7" t="s">
        <v>21</v>
      </c>
      <c r="B15" s="7" t="s">
        <v>22</v>
      </c>
      <c r="C15" s="8">
        <v>475213</v>
      </c>
      <c r="D15" s="8">
        <v>475213</v>
      </c>
      <c r="E15" s="8">
        <v>0</v>
      </c>
      <c r="F15" s="8">
        <f t="shared" ca="1" si="0"/>
        <v>100</v>
      </c>
      <c r="G15" s="1"/>
    </row>
    <row r="16" spans="1:8" s="27" customFormat="1" ht="38.25" x14ac:dyDescent="0.25">
      <c r="A16" s="24" t="s">
        <v>23</v>
      </c>
      <c r="B16" s="24" t="s">
        <v>24</v>
      </c>
      <c r="C16" s="25">
        <v>9902063.8800000008</v>
      </c>
      <c r="D16" s="25">
        <v>9902063.8800000008</v>
      </c>
      <c r="E16" s="25">
        <v>0</v>
      </c>
      <c r="F16" s="25">
        <f t="shared" ca="1" si="0"/>
        <v>100</v>
      </c>
      <c r="G16" s="26"/>
    </row>
    <row r="17" spans="1:7" ht="25.5" outlineLevel="1" x14ac:dyDescent="0.25">
      <c r="A17" s="7" t="s">
        <v>25</v>
      </c>
      <c r="B17" s="7" t="s">
        <v>26</v>
      </c>
      <c r="C17" s="8">
        <v>9902063.8800000008</v>
      </c>
      <c r="D17" s="8">
        <v>9902063.8800000008</v>
      </c>
      <c r="E17" s="8">
        <v>0</v>
      </c>
      <c r="F17" s="8">
        <f t="shared" ca="1" si="0"/>
        <v>100</v>
      </c>
      <c r="G17" s="1"/>
    </row>
    <row r="18" spans="1:7" s="27" customFormat="1" ht="25.5" x14ac:dyDescent="0.25">
      <c r="A18" s="24" t="s">
        <v>27</v>
      </c>
      <c r="B18" s="24" t="s">
        <v>28</v>
      </c>
      <c r="C18" s="25">
        <v>29971115.879999999</v>
      </c>
      <c r="D18" s="25">
        <v>29955125.91</v>
      </c>
      <c r="E18" s="25">
        <v>15989.97</v>
      </c>
      <c r="F18" s="25">
        <f t="shared" ca="1" si="0"/>
        <v>99.946648733186905</v>
      </c>
      <c r="G18" s="26"/>
    </row>
    <row r="19" spans="1:7" ht="25.5" outlineLevel="1" x14ac:dyDescent="0.25">
      <c r="A19" s="7" t="s">
        <v>29</v>
      </c>
      <c r="B19" s="7" t="s">
        <v>30</v>
      </c>
      <c r="C19" s="8">
        <v>29971115.879999999</v>
      </c>
      <c r="D19" s="8">
        <v>29955125.91</v>
      </c>
      <c r="E19" s="8">
        <v>15989.97</v>
      </c>
      <c r="F19" s="8">
        <f t="shared" ca="1" si="0"/>
        <v>99.946648733186905</v>
      </c>
      <c r="G19" s="1"/>
    </row>
    <row r="20" spans="1:7" s="27" customFormat="1" ht="38.25" x14ac:dyDescent="0.25">
      <c r="A20" s="24" t="s">
        <v>31</v>
      </c>
      <c r="B20" s="24" t="s">
        <v>32</v>
      </c>
      <c r="C20" s="25">
        <v>30236117.09</v>
      </c>
      <c r="D20" s="25">
        <v>30223022.09</v>
      </c>
      <c r="E20" s="25">
        <v>13095</v>
      </c>
      <c r="F20" s="25">
        <f t="shared" ca="1" si="0"/>
        <v>99.956690867544197</v>
      </c>
      <c r="G20" s="26"/>
    </row>
    <row r="21" spans="1:7" ht="25.5" outlineLevel="1" x14ac:dyDescent="0.25">
      <c r="A21" s="7" t="s">
        <v>33</v>
      </c>
      <c r="B21" s="7" t="s">
        <v>34</v>
      </c>
      <c r="C21" s="8">
        <v>30236117.09</v>
      </c>
      <c r="D21" s="8">
        <v>30223022.09</v>
      </c>
      <c r="E21" s="8">
        <v>13095</v>
      </c>
      <c r="F21" s="8">
        <f t="shared" ca="1" si="0"/>
        <v>99.956690867544197</v>
      </c>
      <c r="G21" s="1"/>
    </row>
    <row r="22" spans="1:7" s="27" customFormat="1" ht="38.25" x14ac:dyDescent="0.25">
      <c r="A22" s="24" t="s">
        <v>35</v>
      </c>
      <c r="B22" s="24" t="s">
        <v>36</v>
      </c>
      <c r="C22" s="25">
        <v>163198094.00999999</v>
      </c>
      <c r="D22" s="25">
        <v>138749628.40000001</v>
      </c>
      <c r="E22" s="25">
        <v>24448465.609999999</v>
      </c>
      <c r="F22" s="25">
        <f t="shared" ca="1" si="0"/>
        <v>85.019147583609708</v>
      </c>
      <c r="G22" s="26"/>
    </row>
    <row r="23" spans="1:7" ht="25.5" outlineLevel="1" x14ac:dyDescent="0.25">
      <c r="A23" s="7" t="s">
        <v>37</v>
      </c>
      <c r="B23" s="7" t="s">
        <v>38</v>
      </c>
      <c r="C23" s="8">
        <v>4591054.03</v>
      </c>
      <c r="D23" s="8">
        <v>4591054.03</v>
      </c>
      <c r="E23" s="8">
        <v>0</v>
      </c>
      <c r="F23" s="8">
        <f t="shared" ca="1" si="0"/>
        <v>100</v>
      </c>
      <c r="G23" s="1"/>
    </row>
    <row r="24" spans="1:7" ht="25.5" outlineLevel="1" x14ac:dyDescent="0.25">
      <c r="A24" s="7" t="s">
        <v>39</v>
      </c>
      <c r="B24" s="7" t="s">
        <v>40</v>
      </c>
      <c r="C24" s="8">
        <v>8576156.7899999991</v>
      </c>
      <c r="D24" s="8">
        <v>8467292.7899999991</v>
      </c>
      <c r="E24" s="8">
        <v>108864</v>
      </c>
      <c r="F24" s="8">
        <f t="shared" ca="1" si="0"/>
        <v>98.730620222254586</v>
      </c>
      <c r="G24" s="1"/>
    </row>
    <row r="25" spans="1:7" ht="38.25" outlineLevel="1" x14ac:dyDescent="0.25">
      <c r="A25" s="7" t="s">
        <v>41</v>
      </c>
      <c r="B25" s="7" t="s">
        <v>42</v>
      </c>
      <c r="C25" s="8">
        <v>99594061.599999994</v>
      </c>
      <c r="D25" s="8">
        <v>75254459.989999995</v>
      </c>
      <c r="E25" s="8">
        <v>24339601.609999999</v>
      </c>
      <c r="F25" s="8">
        <f t="shared" ca="1" si="0"/>
        <v>75.561191883352208</v>
      </c>
      <c r="G25" s="1"/>
    </row>
    <row r="26" spans="1:7" ht="38.25" outlineLevel="1" x14ac:dyDescent="0.25">
      <c r="A26" s="7" t="s">
        <v>43</v>
      </c>
      <c r="B26" s="7" t="s">
        <v>44</v>
      </c>
      <c r="C26" s="8">
        <v>50436821.590000004</v>
      </c>
      <c r="D26" s="8">
        <v>50436821.590000004</v>
      </c>
      <c r="E26" s="8">
        <v>0</v>
      </c>
      <c r="F26" s="8">
        <f t="shared" ca="1" si="0"/>
        <v>100</v>
      </c>
      <c r="G26" s="1"/>
    </row>
    <row r="27" spans="1:7" s="27" customFormat="1" ht="51" x14ac:dyDescent="0.25">
      <c r="A27" s="24" t="s">
        <v>45</v>
      </c>
      <c r="B27" s="24" t="s">
        <v>46</v>
      </c>
      <c r="C27" s="25">
        <v>21100412.23</v>
      </c>
      <c r="D27" s="25">
        <v>19483983.43</v>
      </c>
      <c r="E27" s="25">
        <v>1616428.8</v>
      </c>
      <c r="F27" s="25">
        <f t="shared" ca="1" si="0"/>
        <v>92.339349665871424</v>
      </c>
      <c r="G27" s="26"/>
    </row>
    <row r="28" spans="1:7" ht="51" outlineLevel="1" x14ac:dyDescent="0.25">
      <c r="A28" s="7" t="s">
        <v>47</v>
      </c>
      <c r="B28" s="7" t="s">
        <v>48</v>
      </c>
      <c r="C28" s="8">
        <v>20850412.23</v>
      </c>
      <c r="D28" s="8">
        <v>19233983.43</v>
      </c>
      <c r="E28" s="8">
        <v>1616428.8</v>
      </c>
      <c r="F28" s="8">
        <f t="shared" ca="1" si="0"/>
        <v>92.247497161354687</v>
      </c>
      <c r="G28" s="1"/>
    </row>
    <row r="29" spans="1:7" ht="25.5" outlineLevel="1" x14ac:dyDescent="0.25">
      <c r="A29" s="7" t="s">
        <v>49</v>
      </c>
      <c r="B29" s="7" t="s">
        <v>50</v>
      </c>
      <c r="C29" s="8">
        <v>1000</v>
      </c>
      <c r="D29" s="8">
        <v>1000</v>
      </c>
      <c r="E29" s="8">
        <v>0</v>
      </c>
      <c r="F29" s="8">
        <f t="shared" ca="1" si="0"/>
        <v>100</v>
      </c>
      <c r="G29" s="1"/>
    </row>
    <row r="30" spans="1:7" ht="38.25" outlineLevel="1" x14ac:dyDescent="0.25">
      <c r="A30" s="7" t="s">
        <v>51</v>
      </c>
      <c r="B30" s="7" t="s">
        <v>52</v>
      </c>
      <c r="C30" s="8">
        <v>249000</v>
      </c>
      <c r="D30" s="8">
        <v>249000</v>
      </c>
      <c r="E30" s="8">
        <v>0</v>
      </c>
      <c r="F30" s="8">
        <f t="shared" ca="1" si="0"/>
        <v>100</v>
      </c>
      <c r="G30" s="1"/>
    </row>
    <row r="31" spans="1:7" s="27" customFormat="1" ht="25.5" x14ac:dyDescent="0.25">
      <c r="A31" s="24" t="s">
        <v>53</v>
      </c>
      <c r="B31" s="24" t="s">
        <v>54</v>
      </c>
      <c r="C31" s="25">
        <v>2718612.6</v>
      </c>
      <c r="D31" s="25">
        <v>15000</v>
      </c>
      <c r="E31" s="25">
        <v>2703612.6</v>
      </c>
      <c r="F31" s="25">
        <f t="shared" ca="1" si="0"/>
        <v>0.55175202233668741</v>
      </c>
      <c r="G31" s="26"/>
    </row>
    <row r="32" spans="1:7" ht="25.5" outlineLevel="1" x14ac:dyDescent="0.25">
      <c r="A32" s="7" t="s">
        <v>55</v>
      </c>
      <c r="B32" s="7" t="s">
        <v>56</v>
      </c>
      <c r="C32" s="8">
        <v>2718612.6</v>
      </c>
      <c r="D32" s="8">
        <v>15000</v>
      </c>
      <c r="E32" s="8">
        <v>2703612.6</v>
      </c>
      <c r="F32" s="8">
        <f t="shared" ca="1" si="0"/>
        <v>0.55175202233668741</v>
      </c>
      <c r="G32" s="1"/>
    </row>
    <row r="33" spans="1:7" s="27" customFormat="1" ht="25.5" x14ac:dyDescent="0.25">
      <c r="A33" s="24" t="s">
        <v>57</v>
      </c>
      <c r="B33" s="24" t="s">
        <v>58</v>
      </c>
      <c r="C33" s="25">
        <v>22556333.420000002</v>
      </c>
      <c r="D33" s="25">
        <v>22556333.420000002</v>
      </c>
      <c r="E33" s="25">
        <v>0</v>
      </c>
      <c r="F33" s="25">
        <f t="shared" ca="1" si="0"/>
        <v>99.999999999999986</v>
      </c>
      <c r="G33" s="26"/>
    </row>
    <row r="34" spans="1:7" ht="25.5" outlineLevel="1" x14ac:dyDescent="0.25">
      <c r="A34" s="7" t="s">
        <v>59</v>
      </c>
      <c r="B34" s="7" t="s">
        <v>60</v>
      </c>
      <c r="C34" s="8">
        <v>22106333.420000002</v>
      </c>
      <c r="D34" s="8">
        <v>22106333.420000002</v>
      </c>
      <c r="E34" s="8">
        <v>0</v>
      </c>
      <c r="F34" s="8">
        <f t="shared" ca="1" si="0"/>
        <v>99.999999999999986</v>
      </c>
      <c r="G34" s="1"/>
    </row>
    <row r="35" spans="1:7" ht="38.25" outlineLevel="1" x14ac:dyDescent="0.25">
      <c r="A35" s="7" t="s">
        <v>61</v>
      </c>
      <c r="B35" s="7" t="s">
        <v>62</v>
      </c>
      <c r="C35" s="8">
        <v>450000</v>
      </c>
      <c r="D35" s="8">
        <v>450000</v>
      </c>
      <c r="E35" s="8">
        <v>0</v>
      </c>
      <c r="F35" s="8">
        <f t="shared" ca="1" si="0"/>
        <v>100</v>
      </c>
      <c r="G35" s="1"/>
    </row>
    <row r="36" spans="1:7" s="27" customFormat="1" ht="38.25" x14ac:dyDescent="0.25">
      <c r="A36" s="24" t="s">
        <v>63</v>
      </c>
      <c r="B36" s="24" t="s">
        <v>64</v>
      </c>
      <c r="C36" s="25">
        <v>4666539.3099999996</v>
      </c>
      <c r="D36" s="25">
        <v>4666539.3099999996</v>
      </c>
      <c r="E36" s="25">
        <v>0</v>
      </c>
      <c r="F36" s="25">
        <f t="shared" ca="1" si="0"/>
        <v>100</v>
      </c>
      <c r="G36" s="26"/>
    </row>
    <row r="37" spans="1:7" ht="38.25" outlineLevel="1" x14ac:dyDescent="0.25">
      <c r="A37" s="7" t="s">
        <v>65</v>
      </c>
      <c r="B37" s="7" t="s">
        <v>66</v>
      </c>
      <c r="C37" s="8">
        <v>4666539.3099999996</v>
      </c>
      <c r="D37" s="8">
        <v>4666539.3099999996</v>
      </c>
      <c r="E37" s="8">
        <v>0</v>
      </c>
      <c r="F37" s="8">
        <f t="shared" ca="1" si="0"/>
        <v>100</v>
      </c>
      <c r="G37" s="1"/>
    </row>
    <row r="38" spans="1:7" s="27" customFormat="1" ht="25.5" x14ac:dyDescent="0.25">
      <c r="A38" s="24" t="s">
        <v>67</v>
      </c>
      <c r="B38" s="24" t="s">
        <v>68</v>
      </c>
      <c r="C38" s="25">
        <v>4022</v>
      </c>
      <c r="D38" s="25">
        <v>4022</v>
      </c>
      <c r="E38" s="25">
        <v>0</v>
      </c>
      <c r="F38" s="25">
        <f t="shared" ca="1" si="0"/>
        <v>100</v>
      </c>
      <c r="G38" s="26"/>
    </row>
    <row r="39" spans="1:7" ht="25.5" outlineLevel="1" x14ac:dyDescent="0.25">
      <c r="A39" s="7" t="s">
        <v>69</v>
      </c>
      <c r="B39" s="7" t="s">
        <v>70</v>
      </c>
      <c r="C39" s="8">
        <v>4022</v>
      </c>
      <c r="D39" s="8">
        <v>4022</v>
      </c>
      <c r="E39" s="8">
        <v>0</v>
      </c>
      <c r="F39" s="8">
        <f t="shared" ca="1" si="0"/>
        <v>100</v>
      </c>
      <c r="G39" s="1"/>
    </row>
    <row r="40" spans="1:7" s="27" customFormat="1" ht="25.5" x14ac:dyDescent="0.25">
      <c r="A40" s="24" t="s">
        <v>71</v>
      </c>
      <c r="B40" s="24" t="s">
        <v>72</v>
      </c>
      <c r="C40" s="25">
        <v>13070414.720000001</v>
      </c>
      <c r="D40" s="25">
        <v>12439625.560000001</v>
      </c>
      <c r="E40" s="25">
        <v>630789.16</v>
      </c>
      <c r="F40" s="25">
        <f t="shared" ca="1" si="0"/>
        <v>95.173916256576135</v>
      </c>
      <c r="G40" s="26"/>
    </row>
    <row r="41" spans="1:7" ht="38.25" outlineLevel="1" x14ac:dyDescent="0.25">
      <c r="A41" s="7" t="s">
        <v>73</v>
      </c>
      <c r="B41" s="7" t="s">
        <v>74</v>
      </c>
      <c r="C41" s="8">
        <v>6012493.3200000003</v>
      </c>
      <c r="D41" s="8">
        <v>6012493.3200000003</v>
      </c>
      <c r="E41" s="8">
        <v>0</v>
      </c>
      <c r="F41" s="8">
        <f t="shared" ca="1" si="0"/>
        <v>100</v>
      </c>
      <c r="G41" s="1"/>
    </row>
    <row r="42" spans="1:7" ht="25.5" outlineLevel="1" x14ac:dyDescent="0.25">
      <c r="A42" s="7" t="s">
        <v>75</v>
      </c>
      <c r="B42" s="7" t="s">
        <v>76</v>
      </c>
      <c r="C42" s="8">
        <v>7057921.4000000004</v>
      </c>
      <c r="D42" s="8">
        <v>6427132.2400000002</v>
      </c>
      <c r="E42" s="8">
        <v>630789.16</v>
      </c>
      <c r="F42" s="8">
        <f t="shared" ca="1" si="0"/>
        <v>91.062678028689859</v>
      </c>
      <c r="G42" s="1"/>
    </row>
    <row r="43" spans="1:7" s="27" customFormat="1" ht="63.75" x14ac:dyDescent="0.25">
      <c r="A43" s="24" t="s">
        <v>77</v>
      </c>
      <c r="B43" s="24" t="s">
        <v>78</v>
      </c>
      <c r="C43" s="25">
        <v>8436324.2300000004</v>
      </c>
      <c r="D43" s="25">
        <v>8436273.4800000004</v>
      </c>
      <c r="E43" s="25">
        <v>50.75</v>
      </c>
      <c r="F43" s="25">
        <f t="shared" ca="1" si="0"/>
        <v>99.999398434690079</v>
      </c>
      <c r="G43" s="26"/>
    </row>
    <row r="44" spans="1:7" ht="25.5" outlineLevel="1" x14ac:dyDescent="0.25">
      <c r="A44" s="7" t="s">
        <v>79</v>
      </c>
      <c r="B44" s="7" t="s">
        <v>80</v>
      </c>
      <c r="C44" s="8">
        <v>610500</v>
      </c>
      <c r="D44" s="8">
        <v>610500</v>
      </c>
      <c r="E44" s="8">
        <v>0</v>
      </c>
      <c r="F44" s="8">
        <f t="shared" ca="1" si="0"/>
        <v>100</v>
      </c>
      <c r="G44" s="1"/>
    </row>
    <row r="45" spans="1:7" ht="38.25" outlineLevel="1" x14ac:dyDescent="0.25">
      <c r="A45" s="7" t="s">
        <v>81</v>
      </c>
      <c r="B45" s="7" t="s">
        <v>82</v>
      </c>
      <c r="C45" s="8">
        <v>7825824.2300000004</v>
      </c>
      <c r="D45" s="8">
        <v>7825773.4800000004</v>
      </c>
      <c r="E45" s="8">
        <v>50.75</v>
      </c>
      <c r="F45" s="8">
        <f t="shared" ca="1" si="0"/>
        <v>99.999351506007429</v>
      </c>
      <c r="G45" s="1"/>
    </row>
    <row r="46" spans="1:7" s="27" customFormat="1" ht="25.5" x14ac:dyDescent="0.25">
      <c r="A46" s="24" t="s">
        <v>83</v>
      </c>
      <c r="B46" s="24" t="s">
        <v>84</v>
      </c>
      <c r="C46" s="25">
        <v>55815738.390000001</v>
      </c>
      <c r="D46" s="25">
        <v>55549702.600000001</v>
      </c>
      <c r="E46" s="25">
        <v>266035.78999999998</v>
      </c>
      <c r="F46" s="25">
        <f t="shared" ca="1" si="0"/>
        <v>99.52336778537061</v>
      </c>
      <c r="G46" s="26"/>
    </row>
    <row r="47" spans="1:7" ht="25.5" outlineLevel="1" x14ac:dyDescent="0.25">
      <c r="A47" s="7" t="s">
        <v>85</v>
      </c>
      <c r="B47" s="7" t="s">
        <v>86</v>
      </c>
      <c r="C47" s="8">
        <v>70027.27</v>
      </c>
      <c r="D47" s="8">
        <v>70027.27</v>
      </c>
      <c r="E47" s="8">
        <v>0</v>
      </c>
      <c r="F47" s="8">
        <f t="shared" ca="1" si="0"/>
        <v>100</v>
      </c>
      <c r="G47" s="1"/>
    </row>
    <row r="48" spans="1:7" ht="25.5" outlineLevel="1" x14ac:dyDescent="0.25">
      <c r="A48" s="7" t="s">
        <v>87</v>
      </c>
      <c r="B48" s="7" t="s">
        <v>88</v>
      </c>
      <c r="C48" s="8">
        <v>583554</v>
      </c>
      <c r="D48" s="8">
        <v>531127</v>
      </c>
      <c r="E48" s="8">
        <v>52427</v>
      </c>
      <c r="F48" s="8">
        <f t="shared" ca="1" si="0"/>
        <v>91.015912837543738</v>
      </c>
      <c r="G48" s="1"/>
    </row>
    <row r="49" spans="1:8" ht="25.5" outlineLevel="1" x14ac:dyDescent="0.25">
      <c r="A49" s="7" t="s">
        <v>89</v>
      </c>
      <c r="B49" s="7" t="s">
        <v>90</v>
      </c>
      <c r="C49" s="8">
        <v>39790545.619999997</v>
      </c>
      <c r="D49" s="8">
        <v>39576936.829999998</v>
      </c>
      <c r="E49" s="8">
        <v>213608.79</v>
      </c>
      <c r="F49" s="8">
        <f t="shared" ca="1" si="0"/>
        <v>99.463166974285897</v>
      </c>
      <c r="G49" s="1"/>
    </row>
    <row r="50" spans="1:8" ht="51" outlineLevel="1" x14ac:dyDescent="0.25">
      <c r="A50" s="7" t="s">
        <v>91</v>
      </c>
      <c r="B50" s="7" t="s">
        <v>92</v>
      </c>
      <c r="C50" s="8">
        <v>15371611.5</v>
      </c>
      <c r="D50" s="8">
        <v>15371611.5</v>
      </c>
      <c r="E50" s="8">
        <v>0</v>
      </c>
      <c r="F50" s="8">
        <f t="shared" ca="1" si="0"/>
        <v>100</v>
      </c>
      <c r="G50" s="1"/>
    </row>
    <row r="51" spans="1:8" s="27" customFormat="1" x14ac:dyDescent="0.25">
      <c r="A51" s="24" t="s">
        <v>93</v>
      </c>
      <c r="B51" s="24" t="s">
        <v>94</v>
      </c>
      <c r="C51" s="25">
        <v>6981826.1699999999</v>
      </c>
      <c r="D51" s="25">
        <v>6981824.6799999997</v>
      </c>
      <c r="E51" s="25">
        <v>1.49</v>
      </c>
      <c r="F51" s="25">
        <f t="shared" ca="1" si="0"/>
        <v>99.999978658878589</v>
      </c>
      <c r="G51" s="26"/>
    </row>
    <row r="52" spans="1:8" ht="25.5" outlineLevel="1" x14ac:dyDescent="0.25">
      <c r="A52" s="7" t="s">
        <v>95</v>
      </c>
      <c r="B52" s="7" t="s">
        <v>96</v>
      </c>
      <c r="C52" s="8">
        <v>6981826.1699999999</v>
      </c>
      <c r="D52" s="8">
        <v>6981824.6799999997</v>
      </c>
      <c r="E52" s="8">
        <v>1.49</v>
      </c>
      <c r="F52" s="8">
        <f t="shared" ca="1" si="0"/>
        <v>99.999978658878589</v>
      </c>
      <c r="G52" s="1"/>
    </row>
    <row r="53" spans="1:8" ht="12.75" customHeight="1" x14ac:dyDescent="0.25">
      <c r="A53" s="9" t="s">
        <v>97</v>
      </c>
      <c r="B53" s="9"/>
      <c r="C53" s="10">
        <v>660051226.24000001</v>
      </c>
      <c r="D53" s="10">
        <f>622390762.82+6791.92</f>
        <v>622397554.74000001</v>
      </c>
      <c r="E53" s="10">
        <f>37660463.42-6791.92</f>
        <v>37653671.5</v>
      </c>
      <c r="F53" s="10">
        <f t="shared" ca="1" si="0"/>
        <v>94.295341027620665</v>
      </c>
      <c r="G53" s="1"/>
      <c r="H53" s="1"/>
    </row>
    <row r="54" spans="1:8" ht="12.75" customHeight="1" x14ac:dyDescent="0.25">
      <c r="A54" s="11"/>
      <c r="B54" s="11"/>
      <c r="C54" s="11"/>
      <c r="D54" s="11"/>
      <c r="E54" s="11"/>
      <c r="F54" s="11"/>
      <c r="G54" s="1"/>
      <c r="H54" s="1"/>
    </row>
  </sheetData>
  <mergeCells count="10">
    <mergeCell ref="F5:F6"/>
    <mergeCell ref="B5:B6"/>
    <mergeCell ref="A1:F1"/>
    <mergeCell ref="A2:F2"/>
    <mergeCell ref="A3:F3"/>
    <mergeCell ref="A4:F4"/>
    <mergeCell ref="A5:A6"/>
    <mergeCell ref="C5:C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B6240B9-E544-42CB-A3C7-9B260584CB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2022-03-02T07:13:03Z</dcterms:created>
  <dcterms:modified xsi:type="dcterms:W3CDTF">2022-03-02T08:28:30Z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программ.xlsx</vt:lpwstr>
  </property>
  <property fmtid="{D5CDD505-2E9C-101B-9397-08002B2CF9AE}" pid="4" name="Версия клиента">
    <vt:lpwstr>21.2.10.1272 (.NET 4.7.2)</vt:lpwstr>
  </property>
  <property fmtid="{D5CDD505-2E9C-101B-9397-08002B2CF9AE}" pid="5" name="Версия базы">
    <vt:lpwstr>21.1.1422.29729818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budget_fo2021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