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 3 этап\"/>
    </mc:Choice>
  </mc:AlternateContent>
  <bookViews>
    <workbookView xWindow="0" yWindow="0" windowWidth="28770" windowHeight="12360"/>
  </bookViews>
  <sheets>
    <sheet name="Документ" sheetId="1" r:id="rId1"/>
  </sheets>
  <definedNames>
    <definedName name="_xlnm._FilterDatabase" localSheetId="0" hidden="1">Документ!$A$6:$N$55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7" i="1" l="1"/>
  <c r="C55" i="1" l="1"/>
  <c r="E53" i="1" l="1"/>
  <c r="F8" i="1" l="1"/>
  <c r="F9" i="1"/>
  <c r="F10" i="1"/>
  <c r="F11" i="1"/>
  <c r="F12" i="1"/>
  <c r="F13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4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8" i="1"/>
  <c r="F7" i="1"/>
  <c r="D55" i="1"/>
  <c r="F55" i="1" s="1"/>
  <c r="E54" i="1"/>
  <c r="E40" i="1"/>
  <c r="E41" i="1"/>
  <c r="E42" i="1"/>
  <c r="E43" i="1"/>
  <c r="E44" i="1"/>
  <c r="E45" i="1"/>
  <c r="E46" i="1"/>
  <c r="E47" i="1"/>
  <c r="E48" i="1"/>
  <c r="E9" i="1" l="1"/>
  <c r="E10" i="1"/>
  <c r="E12" i="1"/>
  <c r="E13" i="1"/>
  <c r="E14" i="1"/>
  <c r="E16" i="1"/>
  <c r="E18" i="1"/>
  <c r="E20" i="1"/>
  <c r="E22" i="1"/>
  <c r="E23" i="1"/>
  <c r="E24" i="1"/>
  <c r="E25" i="1"/>
  <c r="E27" i="1"/>
  <c r="E28" i="1"/>
  <c r="E29" i="1"/>
  <c r="E31" i="1"/>
  <c r="E33" i="1"/>
  <c r="E34" i="1"/>
  <c r="E36" i="1"/>
  <c r="E37" i="1"/>
  <c r="E39" i="1"/>
  <c r="E49" i="1"/>
  <c r="E50" i="1"/>
  <c r="E51" i="1"/>
  <c r="E52" i="1" l="1"/>
  <c r="E38" i="1"/>
  <c r="E35" i="1"/>
  <c r="E32" i="1"/>
  <c r="E30" i="1"/>
  <c r="E26" i="1"/>
  <c r="E21" i="1"/>
  <c r="E19" i="1"/>
  <c r="E17" i="1"/>
  <c r="E15" i="1"/>
  <c r="E11" i="1"/>
  <c r="E55" i="1" l="1"/>
</calcChain>
</file>

<file path=xl/sharedStrings.xml><?xml version="1.0" encoding="utf-8"?>
<sst xmlns="http://schemas.openxmlformats.org/spreadsheetml/2006/main" count="105" uniqueCount="105">
  <si>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</si>
  <si>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</si>
  <si>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</si>
  <si>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</si>
  <si>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</si>
  <si>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</si>
  <si>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</si>
  <si>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</si>
  <si>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</si>
  <si>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</si>
  <si>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</si>
  <si>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</si>
  <si>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</si>
  <si>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</si>
  <si>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</si>
  <si>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</si>
  <si>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</si>
  <si>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</si>
  <si>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</si>
  <si>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</si>
  <si>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</si>
  <si>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</si>
  <si>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</si>
  <si>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</si>
  <si>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</si>
  <si>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</si>
  <si>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</si>
  <si>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</si>
  <si>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</si>
  <si>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</si>
  <si>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</si>
  <si>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</si>
  <si>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</si>
  <si>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</si>
  <si>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</si>
  <si>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</si>
  <si>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</si>
  <si>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</si>
  <si>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</si>
  <si>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</si>
  <si>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</si>
  <si>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</si>
  <si>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</si>
  <si>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</si>
  <si>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</si>
  <si>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</si>
  <si>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</si>
  <si>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</si>
  <si>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</si>
  <si>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</si>
  <si>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</si>
  <si>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</si>
  <si>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</si>
  <si>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</si>
  <si>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</si>
  <si>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</si>
  <si>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</si>
  <si>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</si>
  <si>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</si>
  <si>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</si>
  <si>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</si>
  <si>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</si>
  <si>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</si>
  <si>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</si>
  <si>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</si>
  <si>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</si>
  <si>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</si>
  <si>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</si>
  <si>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</si>
  <si>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</si>
  <si>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</si>
  <si>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</si>
  <si>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</si>
  <si>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</si>
  <si>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</si>
  <si>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</si>
  <si>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</si>
  <si>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</si>
  <si>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</si>
  <si>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</si>
  <si>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</si>
  <si>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</si>
  <si>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</si>
  <si>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</si>
  <si>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</si>
  <si>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</si>
  <si>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</si>
  <si>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</si>
  <si>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</si>
  <si>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</si>
  <si>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</si>
  <si>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</si>
  <si>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</si>
  <si>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</si>
  <si>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</si>
  <si>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</si>
  <si>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</si>
  <si>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</si>
  <si>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>Исполнено за 2 квартал 2020 года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</si>
  <si>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</si>
  <si>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</si>
  <si>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9990000000</t>
  </si>
  <si>
    <t xml:space="preserve">  Иная непрограммная деятельность</t>
  </si>
  <si>
    <t xml:space="preserve">Сравнительный анализ исполнения местного бюджета ЗАТО Видяево года в разрезе муниципальных программ 2 квартал 2021/2020 годов
</t>
  </si>
  <si>
    <t>Исполнено за 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</si>
</sst>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Protection="1">
      <alignment horizontal="left" vertical="top" wrapText="1"/>
    </xf>
    <xf numFmtId="0" fontId="1" fillId="0" borderId="2" xfId="10" quotePrefix="1" applyNumberFormat="1" applyProtection="1">
      <alignment horizontal="left" vertical="top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1" fillId="5" borderId="4" xfId="14" applyNumberFormat="1" applyFill="1" applyProtection="1"/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1" fillId="5" borderId="2" xfId="9" applyNumberFormat="1" applyFont="1" applyFill="1" applyProtection="1">
      <alignment horizontal="center" vertical="center" shrinkToFit="1"/>
    </xf>
    <xf numFmtId="4" fontId="6" fillId="5" borderId="2" xfId="11" applyNumberFormat="1" applyFont="1" applyFill="1" applyProtection="1">
      <alignment horizontal="right" vertical="top" shrinkToFit="1"/>
    </xf>
    <xf numFmtId="0" fontId="1" fillId="5" borderId="4" xfId="14" applyNumberFormat="1" applyFont="1" applyFill="1" applyProtection="1"/>
    <xf numFmtId="0" fontId="0" fillId="5" borderId="0" xfId="0" applyFont="1" applyFill="1" applyProtection="1">
      <protection locked="0"/>
    </xf>
    <xf numFmtId="4" fontId="5" fillId="5" borderId="2" xfId="13" applyNumberFormat="1" applyFont="1" applyFill="1" applyProtection="1">
      <alignment horizontal="right" vertical="top" shrinkToFit="1"/>
    </xf>
    <xf numFmtId="4" fontId="5" fillId="0" borderId="9" xfId="9" applyNumberFormat="1" applyFont="1" applyBorder="1" applyAlignment="1" applyProtection="1">
      <alignment horizontal="right" vertical="top" shrinkToFit="1"/>
    </xf>
    <xf numFmtId="4" fontId="5" fillId="6" borderId="9" xfId="14" applyNumberFormat="1" applyFont="1" applyFill="1" applyBorder="1" applyAlignment="1" applyProtection="1">
      <alignment horizontal="right" vertical="top" shrinkToFit="1"/>
    </xf>
    <xf numFmtId="4" fontId="6" fillId="6" borderId="9" xfId="14" applyNumberFormat="1" applyFont="1" applyFill="1" applyBorder="1" applyAlignment="1" applyProtection="1">
      <alignment horizontal="right" vertical="top" shrinkToFit="1"/>
    </xf>
    <xf numFmtId="0" fontId="6" fillId="6" borderId="9" xfId="13" quotePrefix="1" applyNumberFormat="1" applyFont="1" applyFill="1" applyBorder="1" applyAlignment="1" applyProtection="1">
      <alignment horizontal="left" vertical="top" wrapText="1"/>
    </xf>
    <xf numFmtId="0" fontId="1" fillId="0" borderId="1" xfId="8" applyNumberFormat="1" applyBorder="1" applyProtection="1"/>
    <xf numFmtId="0" fontId="6" fillId="6" borderId="9" xfId="13" quotePrefix="1" applyNumberFormat="1" applyFont="1" applyFill="1" applyBorder="1" applyAlignment="1" applyProtection="1">
      <alignment horizontal="center" vertical="top" wrapTex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4" fontId="1" fillId="5" borderId="2" xfId="9" applyNumberFormat="1" applyFill="1" applyAlignment="1" applyProtection="1">
      <alignment horizontal="right" vertical="top" shrinkToFit="1"/>
    </xf>
  </cellXfs>
  <cellStyles count="40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9"/>
    <cellStyle name="xl44" xfId="29"/>
    <cellStyle name="xl45" xfId="30"/>
    <cellStyle name="xl46" xfId="31"/>
    <cellStyle name="xl47" xfId="32"/>
    <cellStyle name="Обычный" xfId="0" builtinId="0"/>
    <cellStyle name="Обычный 2" xfId="33"/>
    <cellStyle name="Обычный 3" xfId="3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abSelected="1" workbookViewId="0">
      <pane ySplit="6" topLeftCell="A7" activePane="bottomLeft" state="frozen"/>
      <selection pane="bottomLeft" activeCell="E8" sqref="E8"/>
    </sheetView>
  </sheetViews>
  <sheetFormatPr defaultRowHeight="15" outlineLevelRow="1" x14ac:dyDescent="0.25"/>
  <cols>
    <col min="1" max="1" width="15" style="14" customWidth="1"/>
    <col min="2" max="2" width="50.7109375" style="1" customWidth="1"/>
    <col min="3" max="3" width="16" style="31" customWidth="1"/>
    <col min="4" max="4" width="15.42578125" style="31" customWidth="1"/>
    <col min="5" max="5" width="16.140625" style="38" customWidth="1"/>
    <col min="6" max="6" width="12.7109375" style="31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17"/>
      <c r="B1" s="18"/>
      <c r="C1" s="25"/>
      <c r="D1" s="25"/>
      <c r="E1" s="33"/>
      <c r="F1" s="25"/>
      <c r="G1" s="2"/>
      <c r="H1" s="2"/>
      <c r="I1" s="2"/>
      <c r="J1" s="2"/>
      <c r="K1" s="2"/>
      <c r="L1" s="2"/>
      <c r="M1" s="2"/>
    </row>
    <row r="2" spans="1:14" ht="52.5" customHeight="1" x14ac:dyDescent="0.25">
      <c r="A2" s="46" t="s">
        <v>103</v>
      </c>
      <c r="B2" s="46"/>
      <c r="C2" s="46"/>
      <c r="D2" s="46"/>
      <c r="E2" s="46"/>
      <c r="F2" s="46"/>
      <c r="G2" s="3"/>
      <c r="H2" s="3"/>
      <c r="I2" s="3"/>
      <c r="J2" s="3"/>
      <c r="K2" s="3"/>
      <c r="L2" s="3"/>
      <c r="M2" s="3"/>
    </row>
    <row r="3" spans="1:14" ht="18" customHeight="1" x14ac:dyDescent="0.25">
      <c r="A3" s="19"/>
      <c r="B3" s="19"/>
      <c r="C3" s="26"/>
      <c r="D3" s="26"/>
      <c r="E3" s="34"/>
      <c r="F3" s="27" t="s">
        <v>91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51" t="s">
        <v>0</v>
      </c>
      <c r="B4" s="53" t="s">
        <v>1</v>
      </c>
      <c r="C4" s="47" t="s">
        <v>98</v>
      </c>
      <c r="D4" s="47" t="s">
        <v>104</v>
      </c>
      <c r="E4" s="55" t="s">
        <v>89</v>
      </c>
      <c r="F4" s="47" t="s">
        <v>90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52"/>
      <c r="B5" s="54"/>
      <c r="C5" s="48"/>
      <c r="D5" s="48"/>
      <c r="E5" s="56"/>
      <c r="F5" s="48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10">
        <v>1</v>
      </c>
      <c r="B6" s="5">
        <v>2</v>
      </c>
      <c r="C6" s="28">
        <v>3</v>
      </c>
      <c r="D6" s="28">
        <v>4</v>
      </c>
      <c r="E6" s="35">
        <v>5</v>
      </c>
      <c r="F6" s="28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5" t="s">
        <v>2</v>
      </c>
      <c r="B7" s="16" t="s">
        <v>3</v>
      </c>
      <c r="C7" s="41">
        <v>130026796.79000001</v>
      </c>
      <c r="D7" s="57">
        <v>145883705.31</v>
      </c>
      <c r="E7" s="29">
        <f>D7-C7</f>
        <v>15856908.519999996</v>
      </c>
      <c r="F7" s="29">
        <f>D7/C7*100</f>
        <v>112.19510817113316</v>
      </c>
      <c r="G7" s="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1" t="s">
        <v>4</v>
      </c>
      <c r="B8" s="6" t="s">
        <v>5</v>
      </c>
      <c r="C8" s="42">
        <v>124704396.65000001</v>
      </c>
      <c r="D8" s="58">
        <v>139401904.72999999</v>
      </c>
      <c r="E8" s="36">
        <f>D8-C8</f>
        <v>14697508.079999983</v>
      </c>
      <c r="F8" s="24">
        <f t="shared" ref="F8:F55" si="0">D8/C8*100</f>
        <v>111.78587802421318</v>
      </c>
      <c r="G8" s="4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11" t="s">
        <v>6</v>
      </c>
      <c r="B9" s="6" t="s">
        <v>7</v>
      </c>
      <c r="C9" s="42">
        <v>421451.85</v>
      </c>
      <c r="D9" s="58">
        <v>1175413.7</v>
      </c>
      <c r="E9" s="36">
        <f t="shared" ref="E9:E54" si="1">D9-C9</f>
        <v>753961.85</v>
      </c>
      <c r="F9" s="24">
        <f t="shared" si="0"/>
        <v>278.89631994734395</v>
      </c>
      <c r="G9" s="4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1" t="s">
        <v>8</v>
      </c>
      <c r="B10" s="6" t="s">
        <v>9</v>
      </c>
      <c r="C10" s="42">
        <v>4900948.29</v>
      </c>
      <c r="D10" s="58">
        <v>5306386.88</v>
      </c>
      <c r="E10" s="36">
        <f t="shared" si="1"/>
        <v>405438.58999999985</v>
      </c>
      <c r="F10" s="24">
        <f t="shared" si="0"/>
        <v>108.27265594348884</v>
      </c>
      <c r="G10" s="4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5" t="s">
        <v>10</v>
      </c>
      <c r="B11" s="16" t="s">
        <v>11</v>
      </c>
      <c r="C11" s="41">
        <v>8774693.9299999997</v>
      </c>
      <c r="D11" s="57">
        <v>8098078.3600000003</v>
      </c>
      <c r="E11" s="29">
        <f t="shared" si="1"/>
        <v>-676615.56999999937</v>
      </c>
      <c r="F11" s="29">
        <f t="shared" si="0"/>
        <v>92.289012296067639</v>
      </c>
      <c r="G11" s="4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11" t="s">
        <v>12</v>
      </c>
      <c r="B12" s="6" t="s">
        <v>13</v>
      </c>
      <c r="C12" s="42">
        <v>5982931.6100000003</v>
      </c>
      <c r="D12" s="58">
        <v>6029649.8200000003</v>
      </c>
      <c r="E12" s="36">
        <f t="shared" si="1"/>
        <v>46718.209999999963</v>
      </c>
      <c r="F12" s="24">
        <f t="shared" si="0"/>
        <v>100.78085816528328</v>
      </c>
      <c r="G12" s="4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11" t="s">
        <v>14</v>
      </c>
      <c r="B13" s="6" t="s">
        <v>15</v>
      </c>
      <c r="C13" s="42">
        <v>2541762.3199999998</v>
      </c>
      <c r="D13" s="58">
        <v>2017849.54</v>
      </c>
      <c r="E13" s="36">
        <f t="shared" si="1"/>
        <v>-523912.7799999998</v>
      </c>
      <c r="F13" s="24">
        <f t="shared" si="0"/>
        <v>79.387813884974108</v>
      </c>
      <c r="G13" s="4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23" t="s">
        <v>96</v>
      </c>
      <c r="B14" s="21" t="s">
        <v>97</v>
      </c>
      <c r="C14" s="42">
        <v>250000</v>
      </c>
      <c r="D14" s="58">
        <v>50579</v>
      </c>
      <c r="E14" s="36">
        <f t="shared" si="1"/>
        <v>-199421</v>
      </c>
      <c r="F14" s="24">
        <v>0</v>
      </c>
      <c r="G14" s="4"/>
      <c r="H14" s="2"/>
      <c r="I14" s="2"/>
      <c r="J14" s="2"/>
      <c r="K14" s="2"/>
      <c r="L14" s="2"/>
      <c r="M14" s="2"/>
      <c r="N14" s="2"/>
    </row>
    <row r="15" spans="1:14" ht="38.25" x14ac:dyDescent="0.25">
      <c r="A15" s="22" t="s">
        <v>92</v>
      </c>
      <c r="B15" s="20" t="s">
        <v>93</v>
      </c>
      <c r="C15" s="41">
        <v>0</v>
      </c>
      <c r="D15" s="57">
        <v>0</v>
      </c>
      <c r="E15" s="29">
        <f t="shared" si="1"/>
        <v>0</v>
      </c>
      <c r="F15" s="29">
        <v>0</v>
      </c>
      <c r="G15" s="4"/>
      <c r="H15" s="2"/>
      <c r="I15" s="2"/>
      <c r="J15" s="2"/>
      <c r="K15" s="2"/>
      <c r="L15" s="2"/>
      <c r="M15" s="2"/>
      <c r="N15" s="2"/>
    </row>
    <row r="16" spans="1:14" ht="25.5" outlineLevel="1" x14ac:dyDescent="0.25">
      <c r="A16" s="23" t="s">
        <v>94</v>
      </c>
      <c r="B16" s="21" t="s">
        <v>95</v>
      </c>
      <c r="C16" s="42">
        <v>0</v>
      </c>
      <c r="D16" s="58">
        <v>0</v>
      </c>
      <c r="E16" s="36">
        <f t="shared" si="1"/>
        <v>0</v>
      </c>
      <c r="F16" s="24">
        <v>0</v>
      </c>
      <c r="G16" s="4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5" t="s">
        <v>16</v>
      </c>
      <c r="B17" s="16" t="s">
        <v>17</v>
      </c>
      <c r="C17" s="41">
        <v>16613201.630000001</v>
      </c>
      <c r="D17" s="57">
        <v>17099784.300000001</v>
      </c>
      <c r="E17" s="29">
        <f t="shared" si="1"/>
        <v>486582.66999999993</v>
      </c>
      <c r="F17" s="29">
        <f t="shared" si="0"/>
        <v>102.92889161786451</v>
      </c>
      <c r="G17" s="4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1" t="s">
        <v>18</v>
      </c>
      <c r="B18" s="6" t="s">
        <v>19</v>
      </c>
      <c r="C18" s="42">
        <v>16613201.630000001</v>
      </c>
      <c r="D18" s="58">
        <v>17099784.300000001</v>
      </c>
      <c r="E18" s="36">
        <f t="shared" si="1"/>
        <v>486582.66999999993</v>
      </c>
      <c r="F18" s="24">
        <f t="shared" si="0"/>
        <v>102.92889161786451</v>
      </c>
      <c r="G18" s="4"/>
      <c r="H18" s="2"/>
      <c r="I18" s="2"/>
      <c r="J18" s="2"/>
      <c r="K18" s="2"/>
      <c r="L18" s="2"/>
      <c r="M18" s="2"/>
      <c r="N18" s="2"/>
    </row>
    <row r="19" spans="1:14" ht="27" customHeight="1" x14ac:dyDescent="0.25">
      <c r="A19" s="15" t="s">
        <v>20</v>
      </c>
      <c r="B19" s="16" t="s">
        <v>21</v>
      </c>
      <c r="C19" s="41">
        <v>14962104.050000001</v>
      </c>
      <c r="D19" s="57">
        <v>14882951.75</v>
      </c>
      <c r="E19" s="29">
        <f t="shared" si="1"/>
        <v>-79152.300000000745</v>
      </c>
      <c r="F19" s="29">
        <f t="shared" si="0"/>
        <v>99.470981489398199</v>
      </c>
      <c r="G19" s="4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1" t="s">
        <v>22</v>
      </c>
      <c r="B20" s="6" t="s">
        <v>23</v>
      </c>
      <c r="C20" s="42">
        <v>14962104.050000001</v>
      </c>
      <c r="D20" s="58">
        <v>14882951.75</v>
      </c>
      <c r="E20" s="36">
        <f t="shared" si="1"/>
        <v>-79152.300000000745</v>
      </c>
      <c r="F20" s="24">
        <f t="shared" si="0"/>
        <v>99.470981489398199</v>
      </c>
      <c r="G20" s="4"/>
      <c r="H20" s="2"/>
      <c r="I20" s="2"/>
      <c r="J20" s="2"/>
      <c r="K20" s="2"/>
      <c r="L20" s="2"/>
      <c r="M20" s="2"/>
      <c r="N20" s="2"/>
    </row>
    <row r="21" spans="1:14" ht="40.5" customHeight="1" x14ac:dyDescent="0.25">
      <c r="A21" s="15" t="s">
        <v>24</v>
      </c>
      <c r="B21" s="16" t="s">
        <v>25</v>
      </c>
      <c r="C21" s="41">
        <v>34757061.509999998</v>
      </c>
      <c r="D21" s="57">
        <v>41210295.43</v>
      </c>
      <c r="E21" s="29">
        <f t="shared" si="1"/>
        <v>6453233.9200000018</v>
      </c>
      <c r="F21" s="29">
        <f t="shared" si="0"/>
        <v>118.56668440783848</v>
      </c>
      <c r="G21" s="4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1" t="s">
        <v>26</v>
      </c>
      <c r="B22" s="6" t="s">
        <v>27</v>
      </c>
      <c r="C22" s="42">
        <v>1727182.46</v>
      </c>
      <c r="D22" s="58">
        <v>1976252.54</v>
      </c>
      <c r="E22" s="36">
        <f t="shared" si="1"/>
        <v>249070.08000000007</v>
      </c>
      <c r="F22" s="24">
        <f t="shared" si="0"/>
        <v>114.42060035741679</v>
      </c>
      <c r="G22" s="4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11" t="s">
        <v>28</v>
      </c>
      <c r="B23" s="6" t="s">
        <v>29</v>
      </c>
      <c r="C23" s="42">
        <v>4522048.78</v>
      </c>
      <c r="D23" s="58">
        <v>3983663.75</v>
      </c>
      <c r="E23" s="36">
        <f t="shared" si="1"/>
        <v>-538385.03000000026</v>
      </c>
      <c r="F23" s="24">
        <f t="shared" si="0"/>
        <v>88.094223300262584</v>
      </c>
      <c r="G23" s="4"/>
      <c r="H23" s="2"/>
      <c r="I23" s="2"/>
      <c r="J23" s="2"/>
      <c r="K23" s="2"/>
      <c r="L23" s="2"/>
      <c r="M23" s="2"/>
      <c r="N23" s="2"/>
    </row>
    <row r="24" spans="1:14" ht="27" customHeight="1" outlineLevel="1" x14ac:dyDescent="0.25">
      <c r="A24" s="11" t="s">
        <v>30</v>
      </c>
      <c r="B24" s="6" t="s">
        <v>31</v>
      </c>
      <c r="C24" s="42">
        <v>2956363.2</v>
      </c>
      <c r="D24" s="58">
        <v>9486776.2599999998</v>
      </c>
      <c r="E24" s="36">
        <f t="shared" si="1"/>
        <v>6530413.0599999996</v>
      </c>
      <c r="F24" s="24">
        <f t="shared" si="0"/>
        <v>320.8934632930081</v>
      </c>
      <c r="G24" s="4"/>
      <c r="H24" s="2"/>
      <c r="I24" s="2"/>
      <c r="J24" s="2"/>
      <c r="K24" s="2"/>
      <c r="L24" s="2"/>
      <c r="M24" s="2"/>
      <c r="N24" s="2"/>
    </row>
    <row r="25" spans="1:14" ht="40.5" customHeight="1" outlineLevel="1" x14ac:dyDescent="0.25">
      <c r="A25" s="11" t="s">
        <v>32</v>
      </c>
      <c r="B25" s="6" t="s">
        <v>33</v>
      </c>
      <c r="C25" s="42">
        <v>25551467.07</v>
      </c>
      <c r="D25" s="58">
        <v>25763602.879999999</v>
      </c>
      <c r="E25" s="36">
        <f t="shared" si="1"/>
        <v>212135.80999999866</v>
      </c>
      <c r="F25" s="24">
        <f t="shared" si="0"/>
        <v>100.83022947143832</v>
      </c>
      <c r="G25" s="4"/>
      <c r="H25" s="2"/>
      <c r="I25" s="2"/>
      <c r="J25" s="2"/>
      <c r="K25" s="2"/>
      <c r="L25" s="2"/>
      <c r="M25" s="2"/>
      <c r="N25" s="2"/>
    </row>
    <row r="26" spans="1:14" ht="40.5" customHeight="1" x14ac:dyDescent="0.25">
      <c r="A26" s="15" t="s">
        <v>34</v>
      </c>
      <c r="B26" s="16" t="s">
        <v>35</v>
      </c>
      <c r="C26" s="41">
        <v>8618323.1600000001</v>
      </c>
      <c r="D26" s="57">
        <v>9647209.2599999998</v>
      </c>
      <c r="E26" s="29">
        <f t="shared" si="1"/>
        <v>1028886.0999999996</v>
      </c>
      <c r="F26" s="29">
        <f t="shared" si="0"/>
        <v>111.93835599917328</v>
      </c>
      <c r="G26" s="4"/>
      <c r="H26" s="2"/>
      <c r="I26" s="2"/>
      <c r="J26" s="2"/>
      <c r="K26" s="2"/>
      <c r="L26" s="2"/>
      <c r="M26" s="2"/>
      <c r="N26" s="2"/>
    </row>
    <row r="27" spans="1:14" ht="54" customHeight="1" outlineLevel="1" x14ac:dyDescent="0.25">
      <c r="A27" s="11" t="s">
        <v>36</v>
      </c>
      <c r="B27" s="6" t="s">
        <v>37</v>
      </c>
      <c r="C27" s="42">
        <v>8610334.1600000001</v>
      </c>
      <c r="D27" s="58">
        <v>9647209.2599999998</v>
      </c>
      <c r="E27" s="36">
        <f t="shared" si="1"/>
        <v>1036875.0999999996</v>
      </c>
      <c r="F27" s="24">
        <f t="shared" si="0"/>
        <v>112.04221672158656</v>
      </c>
      <c r="G27" s="4"/>
      <c r="H27" s="2"/>
      <c r="I27" s="2"/>
      <c r="J27" s="2"/>
      <c r="K27" s="2"/>
      <c r="L27" s="2"/>
      <c r="M27" s="2"/>
      <c r="N27" s="2"/>
    </row>
    <row r="28" spans="1:14" ht="27" customHeight="1" outlineLevel="1" x14ac:dyDescent="0.25">
      <c r="A28" s="11" t="s">
        <v>38</v>
      </c>
      <c r="B28" s="6" t="s">
        <v>39</v>
      </c>
      <c r="C28" s="42">
        <v>0</v>
      </c>
      <c r="D28" s="58">
        <v>0</v>
      </c>
      <c r="E28" s="36">
        <f t="shared" si="1"/>
        <v>0</v>
      </c>
      <c r="F28" s="24">
        <v>0</v>
      </c>
      <c r="G28" s="4"/>
      <c r="H28" s="2"/>
      <c r="I28" s="2"/>
      <c r="J28" s="2"/>
      <c r="K28" s="2"/>
      <c r="L28" s="2"/>
      <c r="M28" s="2"/>
      <c r="N28" s="2"/>
    </row>
    <row r="29" spans="1:14" ht="40.5" customHeight="1" outlineLevel="1" x14ac:dyDescent="0.25">
      <c r="A29" s="11" t="s">
        <v>40</v>
      </c>
      <c r="B29" s="6" t="s">
        <v>41</v>
      </c>
      <c r="C29" s="42">
        <v>7989</v>
      </c>
      <c r="D29" s="58">
        <v>0</v>
      </c>
      <c r="E29" s="36">
        <f t="shared" si="1"/>
        <v>-7989</v>
      </c>
      <c r="F29" s="24">
        <v>0</v>
      </c>
      <c r="G29" s="4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5" t="s">
        <v>42</v>
      </c>
      <c r="B30" s="16" t="s">
        <v>43</v>
      </c>
      <c r="C30" s="41">
        <v>0</v>
      </c>
      <c r="D30" s="57">
        <v>0</v>
      </c>
      <c r="E30" s="29">
        <f t="shared" si="1"/>
        <v>0</v>
      </c>
      <c r="F30" s="29" t="e">
        <f t="shared" si="0"/>
        <v>#DIV/0!</v>
      </c>
      <c r="G30" s="4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1" t="s">
        <v>44</v>
      </c>
      <c r="B31" s="6" t="s">
        <v>45</v>
      </c>
      <c r="C31" s="42">
        <v>0</v>
      </c>
      <c r="D31" s="58">
        <v>0</v>
      </c>
      <c r="E31" s="36">
        <f t="shared" si="1"/>
        <v>0</v>
      </c>
      <c r="F31" s="24" t="e">
        <f t="shared" si="0"/>
        <v>#DIV/0!</v>
      </c>
      <c r="G31" s="4"/>
      <c r="H31" s="2"/>
      <c r="I31" s="2"/>
      <c r="J31" s="2"/>
      <c r="K31" s="2"/>
      <c r="L31" s="2"/>
      <c r="M31" s="2"/>
      <c r="N31" s="2"/>
    </row>
    <row r="32" spans="1:14" ht="27" customHeight="1" x14ac:dyDescent="0.25">
      <c r="A32" s="15" t="s">
        <v>46</v>
      </c>
      <c r="B32" s="16" t="s">
        <v>47</v>
      </c>
      <c r="C32" s="41">
        <v>5598129.4000000004</v>
      </c>
      <c r="D32" s="57">
        <v>6004362.6799999997</v>
      </c>
      <c r="E32" s="29">
        <f t="shared" si="1"/>
        <v>406233.27999999933</v>
      </c>
      <c r="F32" s="29">
        <f t="shared" si="0"/>
        <v>107.25658967440086</v>
      </c>
      <c r="G32" s="4"/>
      <c r="H32" s="2"/>
      <c r="I32" s="2"/>
      <c r="J32" s="2"/>
      <c r="K32" s="2"/>
      <c r="L32" s="2"/>
      <c r="M32" s="2"/>
      <c r="N32" s="2"/>
    </row>
    <row r="33" spans="1:14" ht="27" customHeight="1" outlineLevel="1" x14ac:dyDescent="0.25">
      <c r="A33" s="11" t="s">
        <v>48</v>
      </c>
      <c r="B33" s="6" t="s">
        <v>49</v>
      </c>
      <c r="C33" s="42">
        <v>5548129.4000000004</v>
      </c>
      <c r="D33" s="58">
        <v>5929362.6799999997</v>
      </c>
      <c r="E33" s="36">
        <f t="shared" si="1"/>
        <v>381233.27999999933</v>
      </c>
      <c r="F33" s="24">
        <f t="shared" si="0"/>
        <v>106.87138407406287</v>
      </c>
      <c r="G33" s="4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1" t="s">
        <v>50</v>
      </c>
      <c r="B34" s="6" t="s">
        <v>51</v>
      </c>
      <c r="C34" s="42">
        <v>50000</v>
      </c>
      <c r="D34" s="58">
        <v>75000</v>
      </c>
      <c r="E34" s="36">
        <f t="shared" si="1"/>
        <v>25000</v>
      </c>
      <c r="F34" s="24">
        <f t="shared" si="0"/>
        <v>150</v>
      </c>
      <c r="G34" s="4"/>
      <c r="H34" s="2"/>
      <c r="I34" s="2"/>
      <c r="J34" s="2"/>
      <c r="K34" s="2"/>
      <c r="L34" s="2"/>
      <c r="M34" s="2"/>
      <c r="N34" s="2"/>
    </row>
    <row r="35" spans="1:14" ht="27" customHeight="1" x14ac:dyDescent="0.25">
      <c r="A35" s="15" t="s">
        <v>52</v>
      </c>
      <c r="B35" s="16" t="s">
        <v>53</v>
      </c>
      <c r="C35" s="41">
        <v>0</v>
      </c>
      <c r="D35" s="57">
        <v>188370</v>
      </c>
      <c r="E35" s="29">
        <f t="shared" si="1"/>
        <v>188370</v>
      </c>
      <c r="F35" s="29">
        <v>0</v>
      </c>
      <c r="G35" s="4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11" t="s">
        <v>54</v>
      </c>
      <c r="B36" s="6" t="s">
        <v>55</v>
      </c>
      <c r="C36" s="42">
        <v>0</v>
      </c>
      <c r="D36" s="58">
        <v>188370</v>
      </c>
      <c r="E36" s="36">
        <f t="shared" si="1"/>
        <v>188370</v>
      </c>
      <c r="F36" s="24">
        <v>0</v>
      </c>
      <c r="G36" s="4"/>
      <c r="H36" s="2"/>
      <c r="I36" s="2"/>
      <c r="J36" s="2"/>
      <c r="K36" s="2"/>
      <c r="L36" s="2"/>
      <c r="M36" s="2"/>
      <c r="N36" s="2"/>
    </row>
    <row r="37" spans="1:14" ht="40.5" customHeight="1" outlineLevel="1" x14ac:dyDescent="0.25">
      <c r="A37" s="11" t="s">
        <v>56</v>
      </c>
      <c r="B37" s="6" t="s">
        <v>57</v>
      </c>
      <c r="C37" s="42">
        <v>0</v>
      </c>
      <c r="D37" s="58">
        <v>0</v>
      </c>
      <c r="E37" s="36">
        <f t="shared" si="1"/>
        <v>0</v>
      </c>
      <c r="F37" s="24">
        <v>0</v>
      </c>
      <c r="G37" s="4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5" t="s">
        <v>58</v>
      </c>
      <c r="B38" s="16" t="s">
        <v>59</v>
      </c>
      <c r="C38" s="41">
        <v>0</v>
      </c>
      <c r="D38" s="57">
        <v>0</v>
      </c>
      <c r="E38" s="29">
        <f t="shared" si="1"/>
        <v>0</v>
      </c>
      <c r="F38" s="29" t="e">
        <f t="shared" si="0"/>
        <v>#DIV/0!</v>
      </c>
      <c r="G38" s="4"/>
      <c r="H38" s="2"/>
      <c r="I38" s="2"/>
      <c r="J38" s="2"/>
      <c r="K38" s="2"/>
      <c r="L38" s="2"/>
      <c r="M38" s="2"/>
      <c r="N38" s="2"/>
    </row>
    <row r="39" spans="1:14" ht="27" customHeight="1" outlineLevel="1" x14ac:dyDescent="0.25">
      <c r="A39" s="11" t="s">
        <v>60</v>
      </c>
      <c r="B39" s="6" t="s">
        <v>61</v>
      </c>
      <c r="C39" s="42">
        <v>0</v>
      </c>
      <c r="D39" s="58">
        <v>0</v>
      </c>
      <c r="E39" s="36">
        <f t="shared" si="1"/>
        <v>0</v>
      </c>
      <c r="F39" s="24" t="e">
        <f t="shared" si="0"/>
        <v>#DIV/0!</v>
      </c>
      <c r="G39" s="4"/>
      <c r="H39" s="2"/>
      <c r="I39" s="2"/>
      <c r="J39" s="2"/>
      <c r="K39" s="2"/>
      <c r="L39" s="2"/>
      <c r="M39" s="2"/>
      <c r="N39" s="2"/>
    </row>
    <row r="40" spans="1:14" ht="38.25" x14ac:dyDescent="0.25">
      <c r="A40" s="45" t="s">
        <v>99</v>
      </c>
      <c r="B40" s="43" t="s">
        <v>100</v>
      </c>
      <c r="C40" s="42">
        <v>0</v>
      </c>
      <c r="D40" s="58">
        <v>0</v>
      </c>
      <c r="E40" s="36">
        <f t="shared" si="1"/>
        <v>0</v>
      </c>
      <c r="F40" s="24">
        <v>0</v>
      </c>
      <c r="G40" s="44"/>
      <c r="H40" s="2"/>
      <c r="I40" s="2"/>
      <c r="J40" s="2"/>
      <c r="K40" s="2"/>
      <c r="L40" s="2"/>
      <c r="M40" s="2"/>
      <c r="N40" s="2"/>
    </row>
    <row r="41" spans="1:14" ht="27" customHeight="1" x14ac:dyDescent="0.25">
      <c r="A41" s="15" t="s">
        <v>62</v>
      </c>
      <c r="B41" s="16" t="s">
        <v>63</v>
      </c>
      <c r="C41" s="41">
        <v>6346635.2699999996</v>
      </c>
      <c r="D41" s="57">
        <v>5496814.0599999996</v>
      </c>
      <c r="E41" s="29">
        <f t="shared" si="1"/>
        <v>-849821.21</v>
      </c>
      <c r="F41" s="29">
        <f t="shared" si="0"/>
        <v>86.609893686233519</v>
      </c>
      <c r="G41" s="4"/>
      <c r="H41" s="2"/>
      <c r="I41" s="2"/>
      <c r="J41" s="2"/>
      <c r="K41" s="2"/>
      <c r="L41" s="2"/>
      <c r="M41" s="2"/>
      <c r="N41" s="2"/>
    </row>
    <row r="42" spans="1:14" ht="40.5" customHeight="1" outlineLevel="1" x14ac:dyDescent="0.25">
      <c r="A42" s="11" t="s">
        <v>64</v>
      </c>
      <c r="B42" s="6" t="s">
        <v>65</v>
      </c>
      <c r="C42" s="42">
        <v>3126200.84</v>
      </c>
      <c r="D42" s="58">
        <v>3333538</v>
      </c>
      <c r="E42" s="36">
        <f t="shared" si="1"/>
        <v>207337.16000000015</v>
      </c>
      <c r="F42" s="24">
        <f t="shared" si="0"/>
        <v>106.63224055687989</v>
      </c>
      <c r="G42" s="4"/>
      <c r="H42" s="2"/>
      <c r="I42" s="2"/>
      <c r="J42" s="2"/>
      <c r="K42" s="2"/>
      <c r="L42" s="2"/>
      <c r="M42" s="2"/>
      <c r="N42" s="2"/>
    </row>
    <row r="43" spans="1:14" ht="27" customHeight="1" outlineLevel="1" x14ac:dyDescent="0.25">
      <c r="A43" s="11" t="s">
        <v>66</v>
      </c>
      <c r="B43" s="6" t="s">
        <v>67</v>
      </c>
      <c r="C43" s="42">
        <v>3220434.43</v>
      </c>
      <c r="D43" s="58">
        <v>2163276.06</v>
      </c>
      <c r="E43" s="36">
        <f t="shared" si="1"/>
        <v>-1057158.3700000001</v>
      </c>
      <c r="F43" s="24">
        <f t="shared" si="0"/>
        <v>67.173423555777845</v>
      </c>
      <c r="G43" s="4"/>
      <c r="H43" s="2"/>
      <c r="I43" s="2"/>
      <c r="J43" s="2"/>
      <c r="K43" s="2"/>
      <c r="L43" s="2"/>
      <c r="M43" s="2"/>
      <c r="N43" s="2"/>
    </row>
    <row r="44" spans="1:14" ht="54" customHeight="1" x14ac:dyDescent="0.25">
      <c r="A44" s="15" t="s">
        <v>68</v>
      </c>
      <c r="B44" s="16" t="s">
        <v>69</v>
      </c>
      <c r="C44" s="41">
        <v>3427095.2</v>
      </c>
      <c r="D44" s="57">
        <v>3572538.25</v>
      </c>
      <c r="E44" s="29">
        <f t="shared" si="1"/>
        <v>145443.04999999981</v>
      </c>
      <c r="F44" s="29">
        <f t="shared" si="0"/>
        <v>104.2439162472055</v>
      </c>
      <c r="G44" s="4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11" t="s">
        <v>70</v>
      </c>
      <c r="B45" s="6" t="s">
        <v>71</v>
      </c>
      <c r="C45" s="42">
        <v>160440</v>
      </c>
      <c r="D45" s="58">
        <v>191900</v>
      </c>
      <c r="E45" s="36">
        <f t="shared" si="1"/>
        <v>31460</v>
      </c>
      <c r="F45" s="24">
        <f t="shared" si="0"/>
        <v>119.60857641485913</v>
      </c>
      <c r="G45" s="4"/>
      <c r="H45" s="2"/>
      <c r="I45" s="2"/>
      <c r="J45" s="2"/>
      <c r="K45" s="2"/>
      <c r="L45" s="2"/>
      <c r="M45" s="2"/>
      <c r="N45" s="2"/>
    </row>
    <row r="46" spans="1:14" ht="40.5" customHeight="1" outlineLevel="1" x14ac:dyDescent="0.25">
      <c r="A46" s="11" t="s">
        <v>72</v>
      </c>
      <c r="B46" s="6" t="s">
        <v>73</v>
      </c>
      <c r="C46" s="42">
        <v>3266655.2</v>
      </c>
      <c r="D46" s="58">
        <v>3380638.25</v>
      </c>
      <c r="E46" s="36">
        <f t="shared" si="1"/>
        <v>113983.04999999981</v>
      </c>
      <c r="F46" s="24">
        <f t="shared" si="0"/>
        <v>103.48928928893382</v>
      </c>
      <c r="G46" s="4"/>
      <c r="H46" s="2"/>
      <c r="I46" s="2"/>
      <c r="J46" s="2"/>
      <c r="K46" s="2"/>
      <c r="L46" s="2"/>
      <c r="M46" s="2"/>
      <c r="N46" s="2"/>
    </row>
    <row r="47" spans="1:14" ht="27" customHeight="1" x14ac:dyDescent="0.25">
      <c r="A47" s="15" t="s">
        <v>74</v>
      </c>
      <c r="B47" s="16" t="s">
        <v>75</v>
      </c>
      <c r="C47" s="41">
        <v>24096831.899999999</v>
      </c>
      <c r="D47" s="57">
        <v>26036202.170000002</v>
      </c>
      <c r="E47" s="29">
        <f t="shared" si="1"/>
        <v>1939370.2700000033</v>
      </c>
      <c r="F47" s="29">
        <f t="shared" si="0"/>
        <v>108.04823753615513</v>
      </c>
      <c r="G47" s="4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11" t="s">
        <v>76</v>
      </c>
      <c r="B48" s="6" t="s">
        <v>77</v>
      </c>
      <c r="C48" s="42">
        <v>75000</v>
      </c>
      <c r="D48" s="58">
        <v>60027.27</v>
      </c>
      <c r="E48" s="36">
        <f t="shared" si="1"/>
        <v>-14972.730000000003</v>
      </c>
      <c r="F48" s="24">
        <f t="shared" si="0"/>
        <v>80.036360000000002</v>
      </c>
      <c r="G48" s="4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11" t="s">
        <v>78</v>
      </c>
      <c r="B49" s="6" t="s">
        <v>79</v>
      </c>
      <c r="C49" s="42">
        <v>22462.71</v>
      </c>
      <c r="D49" s="58">
        <v>275069</v>
      </c>
      <c r="E49" s="36">
        <f t="shared" si="1"/>
        <v>252606.29</v>
      </c>
      <c r="F49" s="24">
        <f t="shared" si="0"/>
        <v>1224.5583903277923</v>
      </c>
      <c r="G49" s="4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11" t="s">
        <v>80</v>
      </c>
      <c r="B50" s="6" t="s">
        <v>81</v>
      </c>
      <c r="C50" s="42">
        <v>17939258.190000001</v>
      </c>
      <c r="D50" s="58">
        <v>18239105.899999999</v>
      </c>
      <c r="E50" s="36">
        <f t="shared" si="1"/>
        <v>299847.70999999717</v>
      </c>
      <c r="F50" s="24">
        <f t="shared" si="0"/>
        <v>101.67146103157789</v>
      </c>
      <c r="G50" s="4"/>
      <c r="H50" s="2"/>
      <c r="I50" s="2"/>
      <c r="J50" s="2"/>
      <c r="K50" s="2"/>
      <c r="L50" s="2"/>
      <c r="M50" s="2"/>
      <c r="N50" s="2"/>
    </row>
    <row r="51" spans="1:14" ht="54" customHeight="1" outlineLevel="1" x14ac:dyDescent="0.25">
      <c r="A51" s="11" t="s">
        <v>82</v>
      </c>
      <c r="B51" s="6" t="s">
        <v>83</v>
      </c>
      <c r="C51" s="42">
        <v>6060111</v>
      </c>
      <c r="D51" s="58">
        <v>7462000</v>
      </c>
      <c r="E51" s="36">
        <f t="shared" si="1"/>
        <v>1401889</v>
      </c>
      <c r="F51" s="24">
        <f t="shared" si="0"/>
        <v>123.13305812385285</v>
      </c>
      <c r="G51" s="4"/>
      <c r="H51" s="2"/>
      <c r="I51" s="2"/>
      <c r="J51" s="2"/>
      <c r="K51" s="2"/>
      <c r="L51" s="2"/>
      <c r="M51" s="2"/>
      <c r="N51" s="2"/>
    </row>
    <row r="52" spans="1:14" ht="27" customHeight="1" x14ac:dyDescent="0.25">
      <c r="A52" s="15" t="s">
        <v>84</v>
      </c>
      <c r="B52" s="16" t="s">
        <v>85</v>
      </c>
      <c r="C52" s="41">
        <v>3326010.42</v>
      </c>
      <c r="D52" s="57">
        <v>3370857.44</v>
      </c>
      <c r="E52" s="29">
        <f t="shared" si="1"/>
        <v>44847.020000000019</v>
      </c>
      <c r="F52" s="29">
        <f t="shared" si="0"/>
        <v>101.34837280515796</v>
      </c>
      <c r="G52" s="4"/>
      <c r="H52" s="2"/>
      <c r="I52" s="2"/>
      <c r="J52" s="2"/>
      <c r="K52" s="2"/>
      <c r="L52" s="2"/>
      <c r="M52" s="2"/>
      <c r="N52" s="2"/>
    </row>
    <row r="53" spans="1:14" ht="27" customHeight="1" outlineLevel="1" x14ac:dyDescent="0.25">
      <c r="A53" s="11" t="s">
        <v>86</v>
      </c>
      <c r="B53" s="6" t="s">
        <v>87</v>
      </c>
      <c r="C53" s="42">
        <v>3269670.82</v>
      </c>
      <c r="D53" s="58">
        <v>3370857.44</v>
      </c>
      <c r="E53" s="36">
        <f>D53-C53</f>
        <v>101186.62000000011</v>
      </c>
      <c r="F53" s="24">
        <f t="shared" si="0"/>
        <v>103.09470358242363</v>
      </c>
      <c r="G53" s="4"/>
      <c r="H53" s="2"/>
      <c r="I53" s="2"/>
      <c r="J53" s="2"/>
      <c r="K53" s="2"/>
      <c r="L53" s="2"/>
      <c r="M53" s="2"/>
      <c r="N53" s="2"/>
    </row>
    <row r="54" spans="1:14" ht="18.75" customHeight="1" x14ac:dyDescent="0.25">
      <c r="A54" s="45" t="s">
        <v>101</v>
      </c>
      <c r="B54" s="43" t="s">
        <v>102</v>
      </c>
      <c r="C54" s="42">
        <v>56339.6</v>
      </c>
      <c r="D54" s="59">
        <v>281491169.00999999</v>
      </c>
      <c r="E54" s="36">
        <f t="shared" si="1"/>
        <v>281434829.40999997</v>
      </c>
      <c r="F54" s="24">
        <v>0</v>
      </c>
      <c r="G54" s="2"/>
      <c r="H54" s="2"/>
      <c r="I54" s="2"/>
      <c r="J54" s="2"/>
      <c r="K54" s="2"/>
      <c r="L54" s="2"/>
      <c r="M54" s="2"/>
    </row>
    <row r="55" spans="1:14" ht="18.75" customHeight="1" x14ac:dyDescent="0.25">
      <c r="A55" s="12" t="s">
        <v>88</v>
      </c>
      <c r="B55" s="7"/>
      <c r="C55" s="40">
        <f>C7+C11+C15+C17+C19+C21+C26+C30+C32+C35+C38+C41+C44+C47+C52</f>
        <v>256546883.25999999</v>
      </c>
      <c r="D55" s="40">
        <f>D7+D11+D15+D17+D19+D21+D26+D30+D32+D35+D38+D41+D44+D47+D52</f>
        <v>281491169.01000005</v>
      </c>
      <c r="E55" s="39">
        <f>E7+E11+E17+E19+E21+E26+E30+E32+E35+E38+E41+E44+E47+E52</f>
        <v>24944285.75</v>
      </c>
      <c r="F55" s="29">
        <f t="shared" si="0"/>
        <v>109.72309054509932</v>
      </c>
      <c r="G55" s="4"/>
      <c r="H55" s="2"/>
      <c r="I55" s="2"/>
      <c r="J55" s="2"/>
      <c r="K55" s="2"/>
      <c r="L55" s="2"/>
      <c r="M55" s="2"/>
    </row>
    <row r="56" spans="1:14" ht="12.75" customHeight="1" x14ac:dyDescent="0.25">
      <c r="A56" s="13"/>
      <c r="B56" s="8"/>
      <c r="C56" s="30"/>
      <c r="D56" s="32"/>
      <c r="E56" s="37"/>
      <c r="F56" s="30"/>
      <c r="G56" s="2"/>
      <c r="H56" s="2"/>
      <c r="I56" s="2"/>
      <c r="J56" s="2"/>
      <c r="K56" s="2"/>
      <c r="L56" s="2"/>
      <c r="M56" s="2"/>
    </row>
    <row r="57" spans="1:14" ht="12.75" customHeight="1" x14ac:dyDescent="0.25">
      <c r="A57" s="49"/>
      <c r="B57" s="49"/>
      <c r="C57" s="50"/>
      <c r="H57" s="9"/>
      <c r="I57" s="2"/>
      <c r="J57" s="2"/>
      <c r="K57" s="2"/>
      <c r="L57" s="2"/>
      <c r="M57" s="2"/>
    </row>
  </sheetData>
  <mergeCells count="8">
    <mergeCell ref="A2:F2"/>
    <mergeCell ref="F4:F5"/>
    <mergeCell ref="A57:C57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2017-09-27T07:01:08Z</dcterms:created>
  <dcterms:modified xsi:type="dcterms:W3CDTF">2021-10-20T07:19:22Z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