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o-ns\FINOTDEL\ОТЧЕТЫ\Оценка уровня открытости бюджетных данных 2015-2019 год\рабочие формы\2019\"/>
    </mc:Choice>
  </mc:AlternateContent>
  <bookViews>
    <workbookView xWindow="0" yWindow="0" windowWidth="28800" windowHeight="11985"/>
  </bookViews>
  <sheets>
    <sheet name="Документ" sheetId="1" r:id="rId1"/>
  </sheets>
  <definedNames>
    <definedName name="_xlnm._FilterDatabase" localSheetId="0" hidden="1">Документ!$A$6:$N$54</definedName>
    <definedName name="_xlnm.Print_Titles" localSheetId="0">Документ!$4:$6</definedName>
  </definedNames>
  <calcPr calcId="152511"/>
</workbook>
</file>

<file path=xl/calcChain.xml><?xml version="1.0" encoding="utf-8"?>
<calcChain xmlns="http://schemas.openxmlformats.org/spreadsheetml/2006/main">
  <c r="E8" i="1" l="1"/>
  <c r="E9" i="1"/>
  <c r="E10" i="1"/>
  <c r="E12" i="1"/>
  <c r="E13" i="1"/>
  <c r="E14" i="1"/>
  <c r="E16" i="1"/>
  <c r="E18" i="1"/>
  <c r="E20" i="1"/>
  <c r="E22" i="1"/>
  <c r="E23" i="1"/>
  <c r="E24" i="1"/>
  <c r="E25" i="1"/>
  <c r="E27" i="1"/>
  <c r="E28" i="1"/>
  <c r="E29" i="1"/>
  <c r="E31" i="1"/>
  <c r="E33" i="1"/>
  <c r="E34" i="1"/>
  <c r="E36" i="1"/>
  <c r="E37" i="1"/>
  <c r="E39" i="1"/>
  <c r="E41" i="1"/>
  <c r="E42" i="1"/>
  <c r="E44" i="1"/>
  <c r="E45" i="1"/>
  <c r="E47" i="1"/>
  <c r="E48" i="1"/>
  <c r="E49" i="1"/>
  <c r="E50" i="1"/>
  <c r="E52" i="1"/>
  <c r="E51" i="1" l="1"/>
  <c r="E46" i="1"/>
  <c r="E43" i="1"/>
  <c r="E40" i="1"/>
  <c r="E38" i="1"/>
  <c r="E35" i="1"/>
  <c r="E32" i="1"/>
  <c r="E30" i="1"/>
  <c r="E26" i="1"/>
  <c r="E21" i="1"/>
  <c r="E19" i="1"/>
  <c r="E17" i="1"/>
  <c r="E15" i="1"/>
  <c r="E11" i="1"/>
  <c r="E7" i="1"/>
  <c r="E53" i="1" l="1"/>
  <c r="F42" i="1"/>
  <c r="F41" i="1"/>
  <c r="F40" i="1"/>
  <c r="F33" i="1"/>
  <c r="F27" i="1"/>
  <c r="F26" i="1"/>
  <c r="F23" i="1"/>
  <c r="F25" i="1"/>
  <c r="F22" i="1"/>
  <c r="F21" i="1"/>
  <c r="F20" i="1"/>
  <c r="F19" i="1"/>
  <c r="F18" i="1"/>
  <c r="F17" i="1"/>
  <c r="F13" i="1"/>
  <c r="F12" i="1"/>
  <c r="F11" i="1"/>
  <c r="F9" i="1"/>
  <c r="F10" i="1"/>
  <c r="F8" i="1"/>
  <c r="F31" i="1"/>
  <c r="F47" i="1"/>
  <c r="F49" i="1"/>
  <c r="F52" i="1"/>
  <c r="F44" i="1"/>
  <c r="F45" i="1"/>
  <c r="F46" i="1"/>
  <c r="F50" i="1"/>
  <c r="F48" i="1"/>
  <c r="F51" i="1"/>
  <c r="F43" i="1"/>
  <c r="F7" i="1" l="1"/>
  <c r="F53" i="1"/>
</calcChain>
</file>

<file path=xl/sharedStrings.xml><?xml version="1.0" encoding="utf-8"?>
<sst xmlns="http://schemas.openxmlformats.org/spreadsheetml/2006/main" count="101" uniqueCount="101">
  <si>
    <t>Код по бюджетной классификации</t>
  </si>
  <si>
    <t>Наименование программы, подпрограммы</t>
  </si>
  <si>
    <t>7000000000</t>
  </si>
  <si>
    <t>Муниципальная программа "Развитие образования ЗАТО Видяево"</t>
  </si>
  <si>
    <t>7010000000</t>
  </si>
  <si>
    <t xml:space="preserve">  Подпрограмма 1 "Модернизация образования ЗАТО Видяево"</t>
  </si>
  <si>
    <t>7020000000</t>
  </si>
  <si>
    <t xml:space="preserve">  Подпрограмма 2 "Молодежная политика ЗАТО Видяево"</t>
  </si>
  <si>
    <t>7030000000</t>
  </si>
  <si>
    <t xml:space="preserve">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</si>
  <si>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7100000000</t>
  </si>
  <si>
    <t>Муниципальная программа "Социальная поддержка граждан"</t>
  </si>
  <si>
    <t>7110000000</t>
  </si>
  <si>
    <t xml:space="preserve">  Подпрограмма 1 "Дополнительные меры социальной поддержки отдельных категорий граждан ЗАТО Видяево"</t>
  </si>
  <si>
    <t>7120000000</t>
  </si>
  <si>
    <t xml:space="preserve">  Подпрограмма 2 "Обеспечение выполнения государственных полномочий по опеке и попечительству на территории ЗАТО Видяево"</t>
  </si>
  <si>
    <t>7300000000</t>
  </si>
  <si>
    <t>Муниципальная программа "Развитие физической культуры и спорта ЗАТО Видяево"</t>
  </si>
  <si>
    <t>7310000000</t>
  </si>
  <si>
    <t xml:space="preserve">  Подпрограмма 1 "Развитие физической культуры и спорта в ЗАТО Видяево"</t>
  </si>
  <si>
    <t>7400000000</t>
  </si>
  <si>
    <t>Муниципальная программа "Развитие культуры и сохранение культурного наследия в ЗАТО Видяево"</t>
  </si>
  <si>
    <t>7410000000</t>
  </si>
  <si>
    <t xml:space="preserve">  Подпрограмма 1 "Развитие культуры и сохранение культурного наследия в ЗАТО Видяево"</t>
  </si>
  <si>
    <t>7500000000</t>
  </si>
  <si>
    <t>Муниципальная программа "Обеспечение комфортной среды проживания населения муниципального образования ЗАТО Видяево"</t>
  </si>
  <si>
    <t>7510000000</t>
  </si>
  <si>
    <t xml:space="preserve">  Подпрограмма 1 "Развитие жилищно-коммунального комплекса ЗАТО Видяево"</t>
  </si>
  <si>
    <t>7520000000</t>
  </si>
  <si>
    <t xml:space="preserve">  Подпрограмма 2 "Благоустройство территории ЗАТО Видяево"</t>
  </si>
  <si>
    <t>7530000000</t>
  </si>
  <si>
    <t xml:space="preserve">  Подпрограмма 3 "Капитальный и текущий ремонт объектов муниципальной собственности ЗАТО Видяево"</t>
  </si>
  <si>
    <t>7540000000</t>
  </si>
  <si>
    <t xml:space="preserve">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</si>
  <si>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7600000000</t>
  </si>
  <si>
    <t>Муниципальная программа "Обеспечение общественного порядка и безопасности населения муниципального образования ЗАТО Видяево"</t>
  </si>
  <si>
    <t>7610000000</t>
  </si>
  <si>
    <t xml:space="preserve">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</si>
  <si>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7620000000</t>
  </si>
  <si>
    <t xml:space="preserve">  Подпрограмма 2 "Противодействие коррупции в ЗАТО Видяево"</t>
  </si>
  <si>
    <t>7630000000</t>
  </si>
  <si>
    <t xml:space="preserve">  Подпрограмма 3 "Профилактика правонарушений и обеспечение общественной безопасности в ЗАТО Видяево"</t>
  </si>
  <si>
    <t>7700000000</t>
  </si>
  <si>
    <t>Муниципальная программа "Охрана окружающей среды ЗАТО Видяево"</t>
  </si>
  <si>
    <t>7710000000</t>
  </si>
  <si>
    <t xml:space="preserve">  Подпрограмма 1 "Охрана окружающей среды ЗАТО Видяево"</t>
  </si>
  <si>
    <t>7800000000</t>
  </si>
  <si>
    <t>Муниципальная программа "Развитие транспортной системы ЗАТО Видяево"</t>
  </si>
  <si>
    <t>7810000000</t>
  </si>
  <si>
    <t xml:space="preserve">  Подпрограмма 1 "Развитие транспортной инфраструктуры ЗАТО Видяево"</t>
  </si>
  <si>
    <t>7820000000</t>
  </si>
  <si>
    <t xml:space="preserve">  Подпрограмма 2 "Повышение безопасности дорожного движения и снижение дорожно-транспортного травматизма в ЗАТО Видяево"</t>
  </si>
  <si>
    <t>7900000000</t>
  </si>
  <si>
    <t>Муниципальная программа "Энергоэффективность и развитие энергетики в ЗАТО Видяево"</t>
  </si>
  <si>
    <t>7910000000</t>
  </si>
  <si>
    <t xml:space="preserve">  Подпрограмма 1 "Энергосбережение и повышение энергетической эффективности в муниципальном образовании ЗАТО Видяево"</t>
  </si>
  <si>
    <t>7920000000</t>
  </si>
  <si>
    <t xml:space="preserve">  Подпрограмма 2 "Подготовка объектов и систем жизнеобеспечения на территории ЗАТО Видяево к работе в осенне-зимний период"</t>
  </si>
  <si>
    <t>8000000000</t>
  </si>
  <si>
    <t>Муниципальная программа "Развитие малого и среднего предпринимательства в ЗАТО Видяево"</t>
  </si>
  <si>
    <t>8010000000</t>
  </si>
  <si>
    <t xml:space="preserve">  Подпрограмма 1 "Развитие малого и среднего предпринимательства в ЗАТО Видяево"</t>
  </si>
  <si>
    <t>8100000000</t>
  </si>
  <si>
    <t>Муниципальная программа "Информационное общество ЗАТО Видяево"</t>
  </si>
  <si>
    <t>8110000000</t>
  </si>
  <si>
    <t xml:space="preserve">  Подпрограмма 1 "Информирование населения о деятельности органов местного самоуправления ЗАТО Видяево"</t>
  </si>
  <si>
    <t>8120000000</t>
  </si>
  <si>
    <t xml:space="preserve">  Подпрограмма 2 "Развитие информационного общества в ЗАТО Видяево"</t>
  </si>
  <si>
    <t>8200000000</t>
  </si>
  <si>
    <t>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</si>
  <si>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8210000000</t>
  </si>
  <si>
    <t xml:space="preserve">  Подпрограмма 1 "Повышение эффективности бюджетных расходов в ЗАТО Видяево"</t>
  </si>
  <si>
    <t>8220000000</t>
  </si>
  <si>
    <t xml:space="preserve">  Ведомственная целевая программа "Обеспечение качественного и эффективного управления бюджетными средствами ЗАТО Видяево"</t>
  </si>
  <si>
    <t>8300000000</t>
  </si>
  <si>
    <t>Муниципальная программа "Эффективное муниципальное управление в ЗАТО Видяево"</t>
  </si>
  <si>
    <t>8310000000</t>
  </si>
  <si>
    <t xml:space="preserve">  Подпрограмма 1 "Развитие земельно-имущественных отношений на территории ЗАТО Видяево"</t>
  </si>
  <si>
    <t>8320000000</t>
  </si>
  <si>
    <t xml:space="preserve">  Подпрограмма 2 "Развитие муниципальной службы в городском округе ЗАТО Видяево"</t>
  </si>
  <si>
    <t>8330000000</t>
  </si>
  <si>
    <t xml:space="preserve">  Ведомственная целевая программа "Обеспечение деятельности Администрации ЗАТО Видяево"</t>
  </si>
  <si>
    <t>8340000000</t>
  </si>
  <si>
    <t xml:space="preserve">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</si>
  <si>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9900000000</t>
  </si>
  <si>
    <t>Непрограммная часть</t>
  </si>
  <si>
    <t>9910000000</t>
  </si>
  <si>
    <t xml:space="preserve">  Непрограммная часть Совета депутатов ЗАТО Видяево</t>
  </si>
  <si>
    <t>Итого</t>
  </si>
  <si>
    <t>Отклонение   (стр.4-стр.3)</t>
  </si>
  <si>
    <t>Процент отклонения</t>
  </si>
  <si>
    <t>(рублей)</t>
  </si>
  <si>
    <t>7200000000</t>
  </si>
  <si>
    <t>Муниципальная программа "Формирование комфортной городской среды на территории ЗАТО Видяево"</t>
  </si>
  <si>
    <t>7210000000</t>
  </si>
  <si>
    <t xml:space="preserve">  Подпрограмма 1 "Формирование комфортной городской среды на территории ЗАТО Видяево"</t>
  </si>
  <si>
    <t>7130000000</t>
  </si>
  <si>
    <t xml:space="preserve">  Подпрограмма 3 "Доступная среда"</t>
  </si>
  <si>
    <t xml:space="preserve">Сравнительный анализ исполнения местного бюджета ЗАТО Видяево года в разрезе муниципальных программ 2 квартал 2019/2018 годов
</t>
  </si>
  <si>
    <t>Исполнено за 2 квартал 2018 года</t>
  </si>
  <si>
    <t>Исполнено за 2 квартал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</si>
</sst>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  <font>
      <sz val="10"/>
      <color rgb="FF000000"/>
      <name val="Arial Cyr"/>
      <charset val="204"/>
    </font>
    <font>
      <sz val="12"/>
      <color rgb="FF000000"/>
      <name val="Arial Cyr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0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49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  <xf numFmtId="0" fontId="4" fillId="0" borderId="1"/>
    <xf numFmtId="0" fontId="1" fillId="0" borderId="2">
      <alignment horizontal="left" vertical="top" wrapText="1"/>
    </xf>
    <xf numFmtId="0" fontId="4" fillId="0" borderId="1"/>
    <xf numFmtId="0" fontId="4" fillId="0" borderId="1"/>
    <xf numFmtId="0" fontId="4" fillId="0" borderId="1"/>
    <xf numFmtId="0" fontId="4" fillId="0" borderId="1"/>
    <xf numFmtId="0" fontId="3" fillId="0" borderId="2">
      <alignment horizontal="left" vertical="top" wrapText="1"/>
    </xf>
  </cellStyleXfs>
  <cellXfs count="59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3" xfId="8" applyNumberFormat="1" applyProtection="1"/>
    <xf numFmtId="0" fontId="1" fillId="0" borderId="2" xfId="9" applyNumberFormat="1" applyProtection="1">
      <alignment horizontal="center" vertical="center" shrinkToFit="1"/>
    </xf>
    <xf numFmtId="49" fontId="1" fillId="0" borderId="2" xfId="10" applyNumberFormat="1" applyProtection="1">
      <alignment horizontal="left" vertical="top" wrapText="1"/>
    </xf>
    <xf numFmtId="0" fontId="3" fillId="0" borderId="2" xfId="12" applyNumberFormat="1" applyProtection="1">
      <alignment horizontal="left"/>
    </xf>
    <xf numFmtId="0" fontId="1" fillId="0" borderId="4" xfId="14" applyNumberFormat="1" applyProtection="1"/>
    <xf numFmtId="0" fontId="1" fillId="0" borderId="1" xfId="15" applyNumberFormat="1" applyProtection="1">
      <alignment horizontal="left" wrapText="1"/>
    </xf>
    <xf numFmtId="0" fontId="1" fillId="0" borderId="2" xfId="9" applyNumberFormat="1" applyAlignment="1" applyProtection="1">
      <alignment horizontal="center" vertical="center" shrinkToFit="1"/>
    </xf>
    <xf numFmtId="49" fontId="1" fillId="0" borderId="2" xfId="10" applyNumberFormat="1" applyAlignment="1" applyProtection="1">
      <alignment horizontal="center" vertical="top" wrapText="1"/>
    </xf>
    <xf numFmtId="0" fontId="3" fillId="0" borderId="2" xfId="12" applyNumberFormat="1" applyAlignment="1" applyProtection="1">
      <alignment horizontal="center"/>
    </xf>
    <xf numFmtId="0" fontId="1" fillId="0" borderId="4" xfId="14" applyNumberForma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49" fontId="5" fillId="0" borderId="2" xfId="10" applyNumberFormat="1" applyFont="1" applyAlignment="1" applyProtection="1">
      <alignment horizontal="center" vertical="top" wrapText="1"/>
    </xf>
    <xf numFmtId="49" fontId="5" fillId="0" borderId="2" xfId="10" applyNumberFormat="1" applyFont="1" applyProtection="1">
      <alignment horizontal="left" vertical="top" wrapText="1"/>
    </xf>
    <xf numFmtId="0" fontId="1" fillId="0" borderId="1" xfId="1" applyNumberFormat="1" applyProtection="1">
      <alignment horizontal="left" vertical="top" wrapText="1"/>
    </xf>
    <xf numFmtId="0" fontId="1" fillId="0" borderId="1" xfId="1" applyProtection="1">
      <alignment horizontal="left" vertical="top" wrapText="1"/>
      <protection locked="0"/>
    </xf>
    <xf numFmtId="0" fontId="2" fillId="0" borderId="8" xfId="3" applyNumberFormat="1" applyBorder="1" applyProtection="1">
      <alignment horizontal="center" wrapText="1"/>
    </xf>
    <xf numFmtId="0" fontId="5" fillId="0" borderId="2" xfId="10" quotePrefix="1" applyNumberFormat="1" applyFont="1" applyProtection="1">
      <alignment horizontal="left" vertical="top" wrapText="1"/>
    </xf>
    <xf numFmtId="0" fontId="1" fillId="0" borderId="2" xfId="10" quotePrefix="1" applyNumberFormat="1" applyProtection="1">
      <alignment horizontal="left" vertical="top" wrapText="1"/>
    </xf>
    <xf numFmtId="0" fontId="5" fillId="0" borderId="2" xfId="10" quotePrefix="1" applyNumberFormat="1" applyFont="1" applyAlignment="1" applyProtection="1">
      <alignment horizontal="center" vertical="top" wrapText="1"/>
    </xf>
    <xf numFmtId="0" fontId="1" fillId="0" borderId="2" xfId="10" quotePrefix="1" applyNumberFormat="1" applyAlignment="1" applyProtection="1">
      <alignment horizontal="center" vertical="top" wrapText="1"/>
    </xf>
    <xf numFmtId="4" fontId="1" fillId="5" borderId="2" xfId="11" applyNumberFormat="1" applyFill="1" applyProtection="1">
      <alignment horizontal="right" vertical="top" shrinkToFit="1"/>
    </xf>
    <xf numFmtId="0" fontId="1" fillId="5" borderId="1" xfId="1" applyFill="1" applyProtection="1">
      <alignment horizontal="left" vertical="top" wrapText="1"/>
      <protection locked="0"/>
    </xf>
    <xf numFmtId="0" fontId="2" fillId="5" borderId="8" xfId="3" applyNumberFormat="1" applyFill="1" applyBorder="1" applyProtection="1">
      <alignment horizontal="center" wrapText="1"/>
    </xf>
    <xf numFmtId="0" fontId="6" fillId="5" borderId="8" xfId="3" applyNumberFormat="1" applyFont="1" applyFill="1" applyBorder="1" applyAlignment="1" applyProtection="1">
      <alignment horizontal="right" wrapText="1"/>
    </xf>
    <xf numFmtId="0" fontId="1" fillId="5" borderId="2" xfId="9" applyNumberFormat="1" applyFill="1" applyProtection="1">
      <alignment horizontal="center" vertical="center" shrinkToFit="1"/>
    </xf>
    <xf numFmtId="4" fontId="5" fillId="5" borderId="2" xfId="11" applyNumberFormat="1" applyFont="1" applyFill="1" applyProtection="1">
      <alignment horizontal="right" vertical="top" shrinkToFit="1"/>
    </xf>
    <xf numFmtId="4" fontId="1" fillId="5" borderId="2" xfId="11" applyFill="1" applyProtection="1">
      <alignment horizontal="right" vertical="top" shrinkToFit="1"/>
    </xf>
    <xf numFmtId="4" fontId="5" fillId="5" borderId="2" xfId="11" applyFont="1" applyFill="1" applyProtection="1">
      <alignment horizontal="right" vertical="top" shrinkToFit="1"/>
    </xf>
    <xf numFmtId="4" fontId="3" fillId="5" borderId="2" xfId="13" applyNumberFormat="1" applyFill="1" applyProtection="1">
      <alignment horizontal="right" vertical="top" shrinkToFit="1"/>
    </xf>
    <xf numFmtId="0" fontId="1" fillId="5" borderId="4" xfId="14" applyNumberFormat="1" applyFill="1" applyProtection="1"/>
    <xf numFmtId="0" fontId="0" fillId="5" borderId="0" xfId="0" applyFill="1" applyProtection="1">
      <protection locked="0"/>
    </xf>
    <xf numFmtId="4" fontId="1" fillId="5" borderId="4" xfId="14" applyNumberFormat="1" applyFill="1" applyProtection="1"/>
    <xf numFmtId="0" fontId="1" fillId="5" borderId="1" xfId="1" applyFont="1" applyFill="1" applyProtection="1">
      <alignment horizontal="left" vertical="top" wrapText="1"/>
      <protection locked="0"/>
    </xf>
    <xf numFmtId="0" fontId="7" fillId="5" borderId="8" xfId="3" applyNumberFormat="1" applyFont="1" applyFill="1" applyBorder="1" applyProtection="1">
      <alignment horizontal="center" wrapText="1"/>
    </xf>
    <xf numFmtId="0" fontId="1" fillId="5" borderId="2" xfId="9" applyNumberFormat="1" applyFont="1" applyFill="1" applyProtection="1">
      <alignment horizontal="center" vertical="center" shrinkToFit="1"/>
    </xf>
    <xf numFmtId="4" fontId="6" fillId="5" borderId="2" xfId="11" applyNumberFormat="1" applyFont="1" applyFill="1" applyProtection="1">
      <alignment horizontal="right" vertical="top" shrinkToFit="1"/>
    </xf>
    <xf numFmtId="0" fontId="1" fillId="5" borderId="4" xfId="14" applyNumberFormat="1" applyFont="1" applyFill="1" applyProtection="1"/>
    <xf numFmtId="0" fontId="0" fillId="5" borderId="0" xfId="0" applyFont="1" applyFill="1" applyProtection="1">
      <protection locked="0"/>
    </xf>
    <xf numFmtId="4" fontId="5" fillId="5" borderId="2" xfId="13" applyNumberFormat="1" applyFont="1" applyFill="1" applyProtection="1">
      <alignment horizontal="right" vertical="top" shrinkToFit="1"/>
    </xf>
    <xf numFmtId="0" fontId="2" fillId="0" borderId="1" xfId="3" applyNumberFormat="1" applyBorder="1" applyProtection="1">
      <alignment horizontal="center" wrapText="1"/>
    </xf>
    <xf numFmtId="0" fontId="1" fillId="5" borderId="7" xfId="7" applyNumberFormat="1" applyFill="1" applyBorder="1" applyProtection="1">
      <alignment horizontal="center" vertical="center" wrapText="1"/>
    </xf>
    <xf numFmtId="0" fontId="1" fillId="5" borderId="2" xfId="7" applyFill="1" applyProtection="1">
      <alignment horizontal="center" vertical="center" wrapText="1"/>
      <protection locked="0"/>
    </xf>
    <xf numFmtId="0" fontId="1" fillId="0" borderId="1" xfId="15" applyNumberFormat="1" applyProtection="1">
      <alignment horizontal="left" wrapText="1"/>
    </xf>
    <xf numFmtId="0" fontId="1" fillId="0" borderId="1" xfId="15" applyProtection="1">
      <alignment horizontal="left" wrapText="1"/>
      <protection locked="0"/>
    </xf>
    <xf numFmtId="0" fontId="1" fillId="0" borderId="7" xfId="7" applyNumberFormat="1" applyBorder="1" applyAlignment="1" applyProtection="1">
      <alignment horizontal="center" vertical="center" wrapText="1"/>
    </xf>
    <xf numFmtId="0" fontId="1" fillId="0" borderId="2" xfId="7" applyAlignment="1" applyProtection="1">
      <alignment horizontal="center" vertical="center" wrapText="1"/>
      <protection locked="0"/>
    </xf>
    <xf numFmtId="0" fontId="1" fillId="0" borderId="7" xfId="7" applyNumberFormat="1" applyBorder="1" applyProtection="1">
      <alignment horizontal="center" vertical="center" wrapText="1"/>
    </xf>
    <xf numFmtId="0" fontId="1" fillId="0" borderId="2" xfId="7" applyProtection="1">
      <alignment horizontal="center" vertical="center" wrapText="1"/>
      <protection locked="0"/>
    </xf>
    <xf numFmtId="0" fontId="1" fillId="5" borderId="7" xfId="7" applyNumberFormat="1" applyFont="1" applyFill="1" applyBorder="1" applyProtection="1">
      <alignment horizontal="center" vertical="center" wrapText="1"/>
    </xf>
    <xf numFmtId="0" fontId="1" fillId="5" borderId="2" xfId="7" applyFont="1" applyFill="1" applyProtection="1">
      <alignment horizontal="center" vertical="center" wrapText="1"/>
      <protection locked="0"/>
    </xf>
    <xf numFmtId="4" fontId="5" fillId="0" borderId="9" xfId="14" applyNumberFormat="1" applyFont="1" applyBorder="1" applyAlignment="1" applyProtection="1">
      <alignment horizontal="right" vertical="top" shrinkToFit="1"/>
    </xf>
    <xf numFmtId="4" fontId="1" fillId="0" borderId="9" xfId="14" applyNumberFormat="1" applyBorder="1" applyAlignment="1" applyProtection="1">
      <alignment horizontal="right" vertical="top" shrinkToFit="1"/>
    </xf>
    <xf numFmtId="4" fontId="5" fillId="0" borderId="9" xfId="9" applyNumberFormat="1" applyFont="1" applyBorder="1" applyAlignment="1" applyProtection="1">
      <alignment horizontal="right" vertical="top" shrinkToFit="1"/>
    </xf>
    <xf numFmtId="4" fontId="3" fillId="5" borderId="2" xfId="13" applyFill="1" applyProtection="1">
      <alignment horizontal="right" vertical="top" shrinkToFit="1"/>
    </xf>
    <xf numFmtId="4" fontId="6" fillId="5" borderId="2" xfId="11" applyFont="1" applyFill="1" applyProtection="1">
      <alignment horizontal="right" vertical="top" shrinkToFit="1"/>
    </xf>
  </cellXfs>
  <cellStyles count="40">
    <cellStyle name="br" xfId="18"/>
    <cellStyle name="br 2" xfId="37"/>
    <cellStyle name="col" xfId="17"/>
    <cellStyle name="col 2" xfId="36"/>
    <cellStyle name="style0" xfId="19"/>
    <cellStyle name="td" xfId="20"/>
    <cellStyle name="tr" xfId="16"/>
    <cellStyle name="tr 2" xfId="35"/>
    <cellStyle name="xl21" xfId="21"/>
    <cellStyle name="xl22" xfId="1"/>
    <cellStyle name="xl23" xfId="2"/>
    <cellStyle name="xl24" xfId="3"/>
    <cellStyle name="xl25" xfId="4"/>
    <cellStyle name="xl26" xfId="5"/>
    <cellStyle name="xl27" xfId="6"/>
    <cellStyle name="xl28" xfId="22"/>
    <cellStyle name="xl29" xfId="7"/>
    <cellStyle name="xl30" xfId="8"/>
    <cellStyle name="xl31" xfId="9"/>
    <cellStyle name="xl32" xfId="23"/>
    <cellStyle name="xl33" xfId="12"/>
    <cellStyle name="xl34" xfId="13"/>
    <cellStyle name="xl35" xfId="24"/>
    <cellStyle name="xl36" xfId="14"/>
    <cellStyle name="xl37" xfId="15"/>
    <cellStyle name="xl38" xfId="10"/>
    <cellStyle name="xl38 2" xfId="34"/>
    <cellStyle name="xl39" xfId="11"/>
    <cellStyle name="xl40" xfId="25"/>
    <cellStyle name="xl41" xfId="26"/>
    <cellStyle name="xl42" xfId="27"/>
    <cellStyle name="xl43" xfId="28"/>
    <cellStyle name="xl43 2" xfId="39"/>
    <cellStyle name="xl44" xfId="29"/>
    <cellStyle name="xl45" xfId="30"/>
    <cellStyle name="xl46" xfId="31"/>
    <cellStyle name="xl47" xfId="32"/>
    <cellStyle name="Обычный" xfId="0" builtinId="0"/>
    <cellStyle name="Обычный 2" xfId="33"/>
    <cellStyle name="Обычный 3" xfId="3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showGridLines="0" tabSelected="1" workbookViewId="0">
      <pane ySplit="6" topLeftCell="A7" activePane="bottomLeft" state="frozen"/>
      <selection pane="bottomLeft" activeCell="A2" sqref="A2:F2"/>
    </sheetView>
  </sheetViews>
  <sheetFormatPr defaultRowHeight="15" outlineLevelRow="1" x14ac:dyDescent="0.25"/>
  <cols>
    <col min="1" max="1" width="15" style="14" customWidth="1"/>
    <col min="2" max="2" width="50.7109375" style="1" customWidth="1"/>
    <col min="3" max="3" width="16" style="34" customWidth="1"/>
    <col min="4" max="4" width="15.42578125" style="34" customWidth="1"/>
    <col min="5" max="5" width="16.140625" style="41" customWidth="1"/>
    <col min="6" max="6" width="12.7109375" style="34" customWidth="1"/>
    <col min="7" max="12" width="0.140625" style="1" customWidth="1"/>
    <col min="13" max="13" width="9.140625" style="1" customWidth="1"/>
    <col min="14" max="16384" width="9.140625" style="1"/>
  </cols>
  <sheetData>
    <row r="1" spans="1:14" ht="15" customHeight="1" x14ac:dyDescent="0.25">
      <c r="A1" s="17"/>
      <c r="B1" s="18"/>
      <c r="C1" s="25"/>
      <c r="D1" s="25"/>
      <c r="E1" s="36"/>
      <c r="F1" s="25"/>
      <c r="G1" s="2"/>
      <c r="H1" s="2"/>
      <c r="I1" s="2"/>
      <c r="J1" s="2"/>
      <c r="K1" s="2"/>
      <c r="L1" s="2"/>
      <c r="M1" s="2"/>
    </row>
    <row r="2" spans="1:14" ht="52.5" customHeight="1" x14ac:dyDescent="0.25">
      <c r="A2" s="43" t="s">
        <v>98</v>
      </c>
      <c r="B2" s="43"/>
      <c r="C2" s="43"/>
      <c r="D2" s="43"/>
      <c r="E2" s="43"/>
      <c r="F2" s="43"/>
      <c r="G2" s="3"/>
      <c r="H2" s="3"/>
      <c r="I2" s="3"/>
      <c r="J2" s="3"/>
      <c r="K2" s="3"/>
      <c r="L2" s="3"/>
      <c r="M2" s="3"/>
    </row>
    <row r="3" spans="1:14" ht="18" customHeight="1" x14ac:dyDescent="0.25">
      <c r="A3" s="19"/>
      <c r="B3" s="19"/>
      <c r="C3" s="26"/>
      <c r="D3" s="26"/>
      <c r="E3" s="37"/>
      <c r="F3" s="27" t="s">
        <v>91</v>
      </c>
      <c r="G3" s="3"/>
      <c r="H3" s="3"/>
      <c r="I3" s="3"/>
      <c r="J3" s="3"/>
      <c r="K3" s="3"/>
      <c r="L3" s="3"/>
      <c r="M3" s="3"/>
    </row>
    <row r="4" spans="1:14" ht="38.25" customHeight="1" x14ac:dyDescent="0.25">
      <c r="A4" s="48" t="s">
        <v>0</v>
      </c>
      <c r="B4" s="50" t="s">
        <v>1</v>
      </c>
      <c r="C4" s="44" t="s">
        <v>99</v>
      </c>
      <c r="D4" s="44" t="s">
        <v>100</v>
      </c>
      <c r="E4" s="52" t="s">
        <v>89</v>
      </c>
      <c r="F4" s="44" t="s">
        <v>90</v>
      </c>
      <c r="G4" s="4"/>
      <c r="H4" s="2"/>
      <c r="I4" s="2"/>
      <c r="J4" s="2"/>
      <c r="K4" s="2"/>
      <c r="L4" s="2"/>
      <c r="M4" s="2"/>
    </row>
    <row r="5" spans="1:14" ht="9.75" customHeight="1" x14ac:dyDescent="0.25">
      <c r="A5" s="49"/>
      <c r="B5" s="51"/>
      <c r="C5" s="45"/>
      <c r="D5" s="45"/>
      <c r="E5" s="53"/>
      <c r="F5" s="45"/>
      <c r="G5" s="4"/>
      <c r="H5" s="2"/>
      <c r="I5" s="2"/>
      <c r="J5" s="2"/>
      <c r="K5" s="2"/>
      <c r="L5" s="2"/>
      <c r="M5" s="2"/>
    </row>
    <row r="6" spans="1:14" ht="12.75" customHeight="1" x14ac:dyDescent="0.25">
      <c r="A6" s="10">
        <v>1</v>
      </c>
      <c r="B6" s="5">
        <v>2</v>
      </c>
      <c r="C6" s="28">
        <v>3</v>
      </c>
      <c r="D6" s="28">
        <v>4</v>
      </c>
      <c r="E6" s="38">
        <v>5</v>
      </c>
      <c r="F6" s="28">
        <v>6</v>
      </c>
      <c r="G6" s="4"/>
      <c r="H6" s="2"/>
      <c r="I6" s="2"/>
      <c r="J6" s="2"/>
      <c r="K6" s="2"/>
      <c r="L6" s="2"/>
      <c r="M6" s="2"/>
    </row>
    <row r="7" spans="1:14" ht="27" customHeight="1" x14ac:dyDescent="0.25">
      <c r="A7" s="15" t="s">
        <v>2</v>
      </c>
      <c r="B7" s="16" t="s">
        <v>3</v>
      </c>
      <c r="C7" s="31">
        <v>126939264.43000001</v>
      </c>
      <c r="D7" s="54">
        <v>140906132.30000001</v>
      </c>
      <c r="E7" s="29">
        <f>D7-C7</f>
        <v>13966867.870000005</v>
      </c>
      <c r="F7" s="29">
        <f>D7/C7*100</f>
        <v>111.00279565406019</v>
      </c>
      <c r="G7" s="4"/>
      <c r="H7" s="2"/>
      <c r="I7" s="2"/>
      <c r="J7" s="2"/>
      <c r="K7" s="2"/>
      <c r="L7" s="2"/>
      <c r="M7" s="2"/>
      <c r="N7" s="2"/>
    </row>
    <row r="8" spans="1:14" ht="27" customHeight="1" outlineLevel="1" x14ac:dyDescent="0.25">
      <c r="A8" s="11" t="s">
        <v>4</v>
      </c>
      <c r="B8" s="6" t="s">
        <v>5</v>
      </c>
      <c r="C8" s="30">
        <v>120309924.13</v>
      </c>
      <c r="D8" s="55">
        <v>133971174.66</v>
      </c>
      <c r="E8" s="39">
        <f t="shared" ref="E8:E52" si="0">D8-C8</f>
        <v>13661250.530000001</v>
      </c>
      <c r="F8" s="24">
        <f>D8/C8*100</f>
        <v>111.35504874497173</v>
      </c>
      <c r="G8" s="4"/>
      <c r="H8" s="2"/>
      <c r="I8" s="2"/>
      <c r="J8" s="2"/>
      <c r="K8" s="2"/>
      <c r="L8" s="2"/>
      <c r="M8" s="2"/>
      <c r="N8" s="2"/>
    </row>
    <row r="9" spans="1:14" ht="27" customHeight="1" outlineLevel="1" x14ac:dyDescent="0.25">
      <c r="A9" s="11" t="s">
        <v>6</v>
      </c>
      <c r="B9" s="6" t="s">
        <v>7</v>
      </c>
      <c r="C9" s="30">
        <v>957948.71</v>
      </c>
      <c r="D9" s="55">
        <v>1165541.23</v>
      </c>
      <c r="E9" s="39">
        <f t="shared" si="0"/>
        <v>207592.52000000002</v>
      </c>
      <c r="F9" s="24">
        <f t="shared" ref="F9:F10" si="1">D9/C9*100</f>
        <v>121.67052555454664</v>
      </c>
      <c r="G9" s="4"/>
      <c r="H9" s="2"/>
      <c r="I9" s="2"/>
      <c r="J9" s="2"/>
      <c r="K9" s="2"/>
      <c r="L9" s="2"/>
      <c r="M9" s="2"/>
      <c r="N9" s="2"/>
    </row>
    <row r="10" spans="1:14" ht="54" customHeight="1" outlineLevel="1" x14ac:dyDescent="0.25">
      <c r="A10" s="11" t="s">
        <v>8</v>
      </c>
      <c r="B10" s="6" t="s">
        <v>9</v>
      </c>
      <c r="C10" s="30">
        <v>5671391.5899999999</v>
      </c>
      <c r="D10" s="55">
        <v>5769416.4100000001</v>
      </c>
      <c r="E10" s="39">
        <f t="shared" si="0"/>
        <v>98024.820000000298</v>
      </c>
      <c r="F10" s="24">
        <f t="shared" si="1"/>
        <v>101.72840860033085</v>
      </c>
      <c r="G10" s="4"/>
      <c r="H10" s="2"/>
      <c r="I10" s="2"/>
      <c r="J10" s="2"/>
      <c r="K10" s="2"/>
      <c r="L10" s="2"/>
      <c r="M10" s="2"/>
      <c r="N10" s="2"/>
    </row>
    <row r="11" spans="1:14" ht="27" customHeight="1" x14ac:dyDescent="0.25">
      <c r="A11" s="15" t="s">
        <v>10</v>
      </c>
      <c r="B11" s="16" t="s">
        <v>11</v>
      </c>
      <c r="C11" s="31">
        <v>9455704.9299999997</v>
      </c>
      <c r="D11" s="54">
        <v>9462637.2599999998</v>
      </c>
      <c r="E11" s="29">
        <f t="shared" si="0"/>
        <v>6932.3300000000745</v>
      </c>
      <c r="F11" s="29">
        <f t="shared" ref="F11:F22" si="2">D11/C11*100</f>
        <v>100.07331373019062</v>
      </c>
      <c r="G11" s="4"/>
      <c r="H11" s="2"/>
      <c r="I11" s="2"/>
      <c r="J11" s="2"/>
      <c r="K11" s="2"/>
      <c r="L11" s="2"/>
      <c r="M11" s="2"/>
      <c r="N11" s="2"/>
    </row>
    <row r="12" spans="1:14" ht="27" customHeight="1" outlineLevel="1" x14ac:dyDescent="0.25">
      <c r="A12" s="11" t="s">
        <v>12</v>
      </c>
      <c r="B12" s="6" t="s">
        <v>13</v>
      </c>
      <c r="C12" s="30">
        <v>6803352.6799999997</v>
      </c>
      <c r="D12" s="55">
        <v>6655193.9800000004</v>
      </c>
      <c r="E12" s="39">
        <f t="shared" si="0"/>
        <v>-148158.69999999925</v>
      </c>
      <c r="F12" s="24">
        <f t="shared" si="2"/>
        <v>97.822269299142093</v>
      </c>
      <c r="G12" s="4"/>
      <c r="H12" s="2"/>
      <c r="I12" s="2"/>
      <c r="J12" s="2"/>
      <c r="K12" s="2"/>
      <c r="L12" s="2"/>
      <c r="M12" s="2"/>
      <c r="N12" s="2"/>
    </row>
    <row r="13" spans="1:14" ht="40.5" customHeight="1" outlineLevel="1" x14ac:dyDescent="0.25">
      <c r="A13" s="11" t="s">
        <v>14</v>
      </c>
      <c r="B13" s="6" t="s">
        <v>15</v>
      </c>
      <c r="C13" s="30">
        <v>2652352.25</v>
      </c>
      <c r="D13" s="55">
        <v>2807443.28</v>
      </c>
      <c r="E13" s="39">
        <f t="shared" si="0"/>
        <v>155091.0299999998</v>
      </c>
      <c r="F13" s="24">
        <f t="shared" si="2"/>
        <v>105.84730139068066</v>
      </c>
      <c r="G13" s="4"/>
      <c r="H13" s="2"/>
      <c r="I13" s="2"/>
      <c r="J13" s="2"/>
      <c r="K13" s="2"/>
      <c r="L13" s="2"/>
      <c r="M13" s="2"/>
      <c r="N13" s="2"/>
    </row>
    <row r="14" spans="1:14" outlineLevel="1" x14ac:dyDescent="0.25">
      <c r="A14" s="23" t="s">
        <v>96</v>
      </c>
      <c r="B14" s="21" t="s">
        <v>97</v>
      </c>
      <c r="C14" s="58">
        <v>0</v>
      </c>
      <c r="D14" s="55">
        <v>0</v>
      </c>
      <c r="E14" s="39">
        <f t="shared" si="0"/>
        <v>0</v>
      </c>
      <c r="F14" s="24">
        <v>0</v>
      </c>
      <c r="G14" s="4"/>
      <c r="H14" s="2"/>
      <c r="I14" s="2"/>
      <c r="J14" s="2"/>
      <c r="K14" s="2"/>
      <c r="L14" s="2"/>
      <c r="M14" s="2"/>
      <c r="N14" s="2"/>
    </row>
    <row r="15" spans="1:14" ht="38.25" x14ac:dyDescent="0.25">
      <c r="A15" s="22" t="s">
        <v>92</v>
      </c>
      <c r="B15" s="20" t="s">
        <v>93</v>
      </c>
      <c r="C15" s="31">
        <v>0</v>
      </c>
      <c r="D15" s="54">
        <v>0</v>
      </c>
      <c r="E15" s="29">
        <f t="shared" si="0"/>
        <v>0</v>
      </c>
      <c r="F15" s="31">
        <v>0</v>
      </c>
      <c r="G15" s="4"/>
      <c r="H15" s="2"/>
      <c r="I15" s="2"/>
      <c r="J15" s="2"/>
      <c r="K15" s="2"/>
      <c r="L15" s="2"/>
      <c r="M15" s="2"/>
      <c r="N15" s="2"/>
    </row>
    <row r="16" spans="1:14" ht="25.5" outlineLevel="1" x14ac:dyDescent="0.25">
      <c r="A16" s="23" t="s">
        <v>94</v>
      </c>
      <c r="B16" s="21" t="s">
        <v>95</v>
      </c>
      <c r="C16" s="58">
        <v>0</v>
      </c>
      <c r="D16" s="55">
        <v>0</v>
      </c>
      <c r="E16" s="39">
        <f t="shared" si="0"/>
        <v>0</v>
      </c>
      <c r="F16" s="30">
        <v>0</v>
      </c>
      <c r="G16" s="4"/>
      <c r="H16" s="2"/>
      <c r="I16" s="2"/>
      <c r="J16" s="2"/>
      <c r="K16" s="2"/>
      <c r="L16" s="2"/>
      <c r="M16" s="2"/>
      <c r="N16" s="2"/>
    </row>
    <row r="17" spans="1:14" ht="27" customHeight="1" x14ac:dyDescent="0.25">
      <c r="A17" s="15" t="s">
        <v>16</v>
      </c>
      <c r="B17" s="16" t="s">
        <v>17</v>
      </c>
      <c r="C17" s="31">
        <v>21105886.219999999</v>
      </c>
      <c r="D17" s="54">
        <v>19977534</v>
      </c>
      <c r="E17" s="29">
        <f t="shared" si="0"/>
        <v>-1128352.2199999988</v>
      </c>
      <c r="F17" s="24">
        <f t="shared" si="2"/>
        <v>94.653850550322929</v>
      </c>
      <c r="G17" s="4"/>
      <c r="H17" s="2"/>
      <c r="I17" s="2"/>
      <c r="J17" s="2"/>
      <c r="K17" s="2"/>
      <c r="L17" s="2"/>
      <c r="M17" s="2"/>
      <c r="N17" s="2"/>
    </row>
    <row r="18" spans="1:14" ht="27" customHeight="1" outlineLevel="1" x14ac:dyDescent="0.25">
      <c r="A18" s="11" t="s">
        <v>18</v>
      </c>
      <c r="B18" s="6" t="s">
        <v>19</v>
      </c>
      <c r="C18" s="30">
        <v>21105886.219999999</v>
      </c>
      <c r="D18" s="55">
        <v>19977534</v>
      </c>
      <c r="E18" s="39">
        <f t="shared" si="0"/>
        <v>-1128352.2199999988</v>
      </c>
      <c r="F18" s="24">
        <f t="shared" si="2"/>
        <v>94.653850550322929</v>
      </c>
      <c r="G18" s="4"/>
      <c r="H18" s="2"/>
      <c r="I18" s="2"/>
      <c r="J18" s="2"/>
      <c r="K18" s="2"/>
      <c r="L18" s="2"/>
      <c r="M18" s="2"/>
      <c r="N18" s="2"/>
    </row>
    <row r="19" spans="1:14" ht="27" customHeight="1" x14ac:dyDescent="0.25">
      <c r="A19" s="15" t="s">
        <v>20</v>
      </c>
      <c r="B19" s="16" t="s">
        <v>21</v>
      </c>
      <c r="C19" s="31">
        <v>15387802.92</v>
      </c>
      <c r="D19" s="54">
        <v>13781332.039999999</v>
      </c>
      <c r="E19" s="29">
        <f t="shared" si="0"/>
        <v>-1606470.8800000008</v>
      </c>
      <c r="F19" s="29">
        <f t="shared" si="2"/>
        <v>89.560102320312268</v>
      </c>
      <c r="G19" s="4"/>
      <c r="H19" s="2"/>
      <c r="I19" s="2"/>
      <c r="J19" s="2"/>
      <c r="K19" s="2"/>
      <c r="L19" s="2"/>
      <c r="M19" s="2"/>
      <c r="N19" s="2"/>
    </row>
    <row r="20" spans="1:14" ht="27" customHeight="1" outlineLevel="1" x14ac:dyDescent="0.25">
      <c r="A20" s="11" t="s">
        <v>22</v>
      </c>
      <c r="B20" s="6" t="s">
        <v>23</v>
      </c>
      <c r="C20" s="30">
        <v>15387802.92</v>
      </c>
      <c r="D20" s="55">
        <v>13781332.039999999</v>
      </c>
      <c r="E20" s="39">
        <f t="shared" si="0"/>
        <v>-1606470.8800000008</v>
      </c>
      <c r="F20" s="24">
        <f t="shared" si="2"/>
        <v>89.560102320312268</v>
      </c>
      <c r="G20" s="4"/>
      <c r="H20" s="2"/>
      <c r="I20" s="2"/>
      <c r="J20" s="2"/>
      <c r="K20" s="2"/>
      <c r="L20" s="2"/>
      <c r="M20" s="2"/>
      <c r="N20" s="2"/>
    </row>
    <row r="21" spans="1:14" ht="40.5" customHeight="1" x14ac:dyDescent="0.25">
      <c r="A21" s="15" t="s">
        <v>24</v>
      </c>
      <c r="B21" s="16" t="s">
        <v>25</v>
      </c>
      <c r="C21" s="31">
        <v>39383750.560000002</v>
      </c>
      <c r="D21" s="54">
        <v>41401301.880000003</v>
      </c>
      <c r="E21" s="29">
        <f t="shared" si="0"/>
        <v>2017551.3200000003</v>
      </c>
      <c r="F21" s="29">
        <f t="shared" si="2"/>
        <v>105.12280138715158</v>
      </c>
      <c r="G21" s="4"/>
      <c r="H21" s="2"/>
      <c r="I21" s="2"/>
      <c r="J21" s="2"/>
      <c r="K21" s="2"/>
      <c r="L21" s="2"/>
      <c r="M21" s="2"/>
      <c r="N21" s="2"/>
    </row>
    <row r="22" spans="1:14" ht="27" customHeight="1" outlineLevel="1" x14ac:dyDescent="0.25">
      <c r="A22" s="11" t="s">
        <v>26</v>
      </c>
      <c r="B22" s="6" t="s">
        <v>27</v>
      </c>
      <c r="C22" s="30">
        <v>1857448.32</v>
      </c>
      <c r="D22" s="55">
        <v>2656031.4700000002</v>
      </c>
      <c r="E22" s="39">
        <f t="shared" si="0"/>
        <v>798583.15000000014</v>
      </c>
      <c r="F22" s="24">
        <f t="shared" si="2"/>
        <v>142.99355957316757</v>
      </c>
      <c r="G22" s="4"/>
      <c r="H22" s="2"/>
      <c r="I22" s="2"/>
      <c r="J22" s="2"/>
      <c r="K22" s="2"/>
      <c r="L22" s="2"/>
      <c r="M22" s="2"/>
      <c r="N22" s="2"/>
    </row>
    <row r="23" spans="1:14" ht="27" customHeight="1" outlineLevel="1" x14ac:dyDescent="0.25">
      <c r="A23" s="11" t="s">
        <v>28</v>
      </c>
      <c r="B23" s="6" t="s">
        <v>29</v>
      </c>
      <c r="C23" s="30">
        <v>3413677.15</v>
      </c>
      <c r="D23" s="55">
        <v>3525696.41</v>
      </c>
      <c r="E23" s="39">
        <f t="shared" si="0"/>
        <v>112019.26000000024</v>
      </c>
      <c r="F23" s="24">
        <f t="shared" ref="F23:F25" si="3">D23/C23*100</f>
        <v>103.28148372203272</v>
      </c>
      <c r="G23" s="4"/>
      <c r="H23" s="2"/>
      <c r="I23" s="2"/>
      <c r="J23" s="2"/>
      <c r="K23" s="2"/>
      <c r="L23" s="2"/>
      <c r="M23" s="2"/>
      <c r="N23" s="2"/>
    </row>
    <row r="24" spans="1:14" ht="27" customHeight="1" outlineLevel="1" x14ac:dyDescent="0.25">
      <c r="A24" s="11" t="s">
        <v>30</v>
      </c>
      <c r="B24" s="6" t="s">
        <v>31</v>
      </c>
      <c r="C24" s="30">
        <v>6082024.0199999996</v>
      </c>
      <c r="D24" s="55">
        <v>3695454</v>
      </c>
      <c r="E24" s="39">
        <f t="shared" si="0"/>
        <v>-2386570.0199999996</v>
      </c>
      <c r="F24" s="24"/>
      <c r="G24" s="4"/>
      <c r="H24" s="2"/>
      <c r="I24" s="2"/>
      <c r="J24" s="2"/>
      <c r="K24" s="2"/>
      <c r="L24" s="2"/>
      <c r="M24" s="2"/>
      <c r="N24" s="2"/>
    </row>
    <row r="25" spans="1:14" ht="40.5" customHeight="1" outlineLevel="1" x14ac:dyDescent="0.25">
      <c r="A25" s="11" t="s">
        <v>32</v>
      </c>
      <c r="B25" s="6" t="s">
        <v>33</v>
      </c>
      <c r="C25" s="30">
        <v>28030601.07</v>
      </c>
      <c r="D25" s="55">
        <v>31524120</v>
      </c>
      <c r="E25" s="39">
        <f t="shared" si="0"/>
        <v>3493518.9299999997</v>
      </c>
      <c r="F25" s="24">
        <f t="shared" si="3"/>
        <v>112.46323231269903</v>
      </c>
      <c r="G25" s="4"/>
      <c r="H25" s="2"/>
      <c r="I25" s="2"/>
      <c r="J25" s="2"/>
      <c r="K25" s="2"/>
      <c r="L25" s="2"/>
      <c r="M25" s="2"/>
      <c r="N25" s="2"/>
    </row>
    <row r="26" spans="1:14" ht="40.5" customHeight="1" x14ac:dyDescent="0.25">
      <c r="A26" s="15" t="s">
        <v>34</v>
      </c>
      <c r="B26" s="16" t="s">
        <v>35</v>
      </c>
      <c r="C26" s="31">
        <v>8494789.8900000006</v>
      </c>
      <c r="D26" s="54">
        <v>9673151.0099999998</v>
      </c>
      <c r="E26" s="29">
        <f t="shared" si="0"/>
        <v>1178361.1199999992</v>
      </c>
      <c r="F26" s="29">
        <f>D26/C26*100</f>
        <v>113.87157463879309</v>
      </c>
      <c r="G26" s="4"/>
      <c r="H26" s="2"/>
      <c r="I26" s="2"/>
      <c r="J26" s="2"/>
      <c r="K26" s="2"/>
      <c r="L26" s="2"/>
      <c r="M26" s="2"/>
      <c r="N26" s="2"/>
    </row>
    <row r="27" spans="1:14" ht="54" customHeight="1" outlineLevel="1" x14ac:dyDescent="0.25">
      <c r="A27" s="11" t="s">
        <v>36</v>
      </c>
      <c r="B27" s="6" t="s">
        <v>37</v>
      </c>
      <c r="C27" s="30">
        <v>8494789.8900000006</v>
      </c>
      <c r="D27" s="55">
        <v>9673151.0099999998</v>
      </c>
      <c r="E27" s="39">
        <f t="shared" si="0"/>
        <v>1178361.1199999992</v>
      </c>
      <c r="F27" s="24">
        <f>D27/C27*100</f>
        <v>113.87157463879309</v>
      </c>
      <c r="G27" s="4"/>
      <c r="H27" s="2"/>
      <c r="I27" s="2"/>
      <c r="J27" s="2"/>
      <c r="K27" s="2"/>
      <c r="L27" s="2"/>
      <c r="M27" s="2"/>
      <c r="N27" s="2"/>
    </row>
    <row r="28" spans="1:14" ht="27" customHeight="1" outlineLevel="1" x14ac:dyDescent="0.25">
      <c r="A28" s="11" t="s">
        <v>38</v>
      </c>
      <c r="B28" s="6" t="s">
        <v>39</v>
      </c>
      <c r="C28" s="30">
        <v>0</v>
      </c>
      <c r="D28" s="55">
        <v>0</v>
      </c>
      <c r="E28" s="39">
        <f t="shared" si="0"/>
        <v>0</v>
      </c>
      <c r="F28" s="24">
        <v>0</v>
      </c>
      <c r="G28" s="4"/>
      <c r="H28" s="2"/>
      <c r="I28" s="2"/>
      <c r="J28" s="2"/>
      <c r="K28" s="2"/>
      <c r="L28" s="2"/>
      <c r="M28" s="2"/>
      <c r="N28" s="2"/>
    </row>
    <row r="29" spans="1:14" ht="40.5" customHeight="1" outlineLevel="1" x14ac:dyDescent="0.25">
      <c r="A29" s="11" t="s">
        <v>40</v>
      </c>
      <c r="B29" s="6" t="s">
        <v>41</v>
      </c>
      <c r="C29" s="30">
        <v>0</v>
      </c>
      <c r="D29" s="55">
        <v>0</v>
      </c>
      <c r="E29" s="39">
        <f t="shared" si="0"/>
        <v>0</v>
      </c>
      <c r="F29" s="24">
        <v>0</v>
      </c>
      <c r="G29" s="4"/>
      <c r="H29" s="2"/>
      <c r="I29" s="2"/>
      <c r="J29" s="2"/>
      <c r="K29" s="2"/>
      <c r="L29" s="2"/>
      <c r="M29" s="2"/>
      <c r="N29" s="2"/>
    </row>
    <row r="30" spans="1:14" ht="27" customHeight="1" x14ac:dyDescent="0.25">
      <c r="A30" s="15" t="s">
        <v>42</v>
      </c>
      <c r="B30" s="16" t="s">
        <v>43</v>
      </c>
      <c r="C30" s="31">
        <v>99999</v>
      </c>
      <c r="D30" s="54">
        <v>0</v>
      </c>
      <c r="E30" s="29">
        <f t="shared" si="0"/>
        <v>-99999</v>
      </c>
      <c r="F30" s="29">
        <v>0</v>
      </c>
      <c r="G30" s="4"/>
      <c r="H30" s="2"/>
      <c r="I30" s="2"/>
      <c r="J30" s="2"/>
      <c r="K30" s="2"/>
      <c r="L30" s="2"/>
      <c r="M30" s="2"/>
      <c r="N30" s="2"/>
    </row>
    <row r="31" spans="1:14" ht="27" customHeight="1" outlineLevel="1" x14ac:dyDescent="0.25">
      <c r="A31" s="11" t="s">
        <v>44</v>
      </c>
      <c r="B31" s="6" t="s">
        <v>45</v>
      </c>
      <c r="C31" s="30">
        <v>99999</v>
      </c>
      <c r="D31" s="55">
        <v>0</v>
      </c>
      <c r="E31" s="39">
        <f t="shared" si="0"/>
        <v>-99999</v>
      </c>
      <c r="F31" s="24">
        <f t="shared" ref="F31:F53" ca="1" si="4">IF(INDIRECT("R[0]C[-3]", FALSE)&lt;&gt;0,INDIRECT("R[0]C[-2]", FALSE)*100/INDIRECT("R[0]C[-3]", FALSE),"")</f>
        <v>0</v>
      </c>
      <c r="G31" s="4"/>
      <c r="H31" s="2"/>
      <c r="I31" s="2"/>
      <c r="J31" s="2"/>
      <c r="K31" s="2"/>
      <c r="L31" s="2"/>
      <c r="M31" s="2"/>
      <c r="N31" s="2"/>
    </row>
    <row r="32" spans="1:14" ht="27" customHeight="1" x14ac:dyDescent="0.25">
      <c r="A32" s="15" t="s">
        <v>46</v>
      </c>
      <c r="B32" s="16" t="s">
        <v>47</v>
      </c>
      <c r="C32" s="31">
        <v>5946120.8300000001</v>
      </c>
      <c r="D32" s="54">
        <v>6269483.8600000003</v>
      </c>
      <c r="E32" s="29">
        <f t="shared" si="0"/>
        <v>323363.03000000026</v>
      </c>
      <c r="F32" s="29">
        <v>0</v>
      </c>
      <c r="G32" s="4"/>
      <c r="H32" s="2"/>
      <c r="I32" s="2"/>
      <c r="J32" s="2"/>
      <c r="K32" s="2"/>
      <c r="L32" s="2"/>
      <c r="M32" s="2"/>
      <c r="N32" s="2"/>
    </row>
    <row r="33" spans="1:14" ht="27" customHeight="1" outlineLevel="1" x14ac:dyDescent="0.25">
      <c r="A33" s="11" t="s">
        <v>48</v>
      </c>
      <c r="B33" s="6" t="s">
        <v>49</v>
      </c>
      <c r="C33" s="30">
        <v>5887120.8300000001</v>
      </c>
      <c r="D33" s="55">
        <v>6069483.8600000003</v>
      </c>
      <c r="E33" s="39">
        <f t="shared" si="0"/>
        <v>182363.03000000026</v>
      </c>
      <c r="F33" s="24">
        <f>D33/C33*100</f>
        <v>103.09766072866557</v>
      </c>
      <c r="G33" s="4"/>
      <c r="H33" s="2"/>
      <c r="I33" s="2"/>
      <c r="J33" s="2"/>
      <c r="K33" s="2"/>
      <c r="L33" s="2"/>
      <c r="M33" s="2"/>
      <c r="N33" s="2"/>
    </row>
    <row r="34" spans="1:14" ht="40.5" customHeight="1" outlineLevel="1" x14ac:dyDescent="0.25">
      <c r="A34" s="11" t="s">
        <v>50</v>
      </c>
      <c r="B34" s="6" t="s">
        <v>51</v>
      </c>
      <c r="C34" s="30">
        <v>59000</v>
      </c>
      <c r="D34" s="55">
        <v>200000</v>
      </c>
      <c r="E34" s="39">
        <f t="shared" si="0"/>
        <v>141000</v>
      </c>
      <c r="F34" s="24">
        <v>0</v>
      </c>
      <c r="G34" s="4"/>
      <c r="H34" s="2"/>
      <c r="I34" s="2"/>
      <c r="J34" s="2"/>
      <c r="K34" s="2"/>
      <c r="L34" s="2"/>
      <c r="M34" s="2"/>
      <c r="N34" s="2"/>
    </row>
    <row r="35" spans="1:14" ht="27" customHeight="1" x14ac:dyDescent="0.25">
      <c r="A35" s="15" t="s">
        <v>52</v>
      </c>
      <c r="B35" s="16" t="s">
        <v>53</v>
      </c>
      <c r="C35" s="31">
        <v>0</v>
      </c>
      <c r="D35" s="54">
        <v>695160</v>
      </c>
      <c r="E35" s="29">
        <f t="shared" si="0"/>
        <v>695160</v>
      </c>
      <c r="F35" s="29">
        <v>0</v>
      </c>
      <c r="G35" s="4"/>
      <c r="H35" s="2"/>
      <c r="I35" s="2"/>
      <c r="J35" s="2"/>
      <c r="K35" s="2"/>
      <c r="L35" s="2"/>
      <c r="M35" s="2"/>
      <c r="N35" s="2"/>
    </row>
    <row r="36" spans="1:14" ht="40.5" customHeight="1" outlineLevel="1" x14ac:dyDescent="0.25">
      <c r="A36" s="11" t="s">
        <v>54</v>
      </c>
      <c r="B36" s="6" t="s">
        <v>55</v>
      </c>
      <c r="C36" s="30">
        <v>0</v>
      </c>
      <c r="D36" s="55">
        <v>298500</v>
      </c>
      <c r="E36" s="39">
        <f t="shared" si="0"/>
        <v>298500</v>
      </c>
      <c r="F36" s="24">
        <v>0</v>
      </c>
      <c r="G36" s="4"/>
      <c r="H36" s="2"/>
      <c r="I36" s="2"/>
      <c r="J36" s="2"/>
      <c r="K36" s="2"/>
      <c r="L36" s="2"/>
      <c r="M36" s="2"/>
      <c r="N36" s="2"/>
    </row>
    <row r="37" spans="1:14" ht="40.5" customHeight="1" outlineLevel="1" x14ac:dyDescent="0.25">
      <c r="A37" s="11" t="s">
        <v>56</v>
      </c>
      <c r="B37" s="6" t="s">
        <v>57</v>
      </c>
      <c r="C37" s="30">
        <v>0</v>
      </c>
      <c r="D37" s="55">
        <v>396660</v>
      </c>
      <c r="E37" s="39">
        <f t="shared" si="0"/>
        <v>396660</v>
      </c>
      <c r="F37" s="24">
        <v>0</v>
      </c>
      <c r="G37" s="4"/>
      <c r="H37" s="2"/>
      <c r="I37" s="2"/>
      <c r="J37" s="2"/>
      <c r="K37" s="2"/>
      <c r="L37" s="2"/>
      <c r="M37" s="2"/>
      <c r="N37" s="2"/>
    </row>
    <row r="38" spans="1:14" ht="27" customHeight="1" x14ac:dyDescent="0.25">
      <c r="A38" s="15" t="s">
        <v>58</v>
      </c>
      <c r="B38" s="16" t="s">
        <v>59</v>
      </c>
      <c r="C38" s="31">
        <v>10000</v>
      </c>
      <c r="D38" s="54">
        <v>10000</v>
      </c>
      <c r="E38" s="29">
        <f t="shared" si="0"/>
        <v>0</v>
      </c>
      <c r="F38" s="29">
        <v>0</v>
      </c>
      <c r="G38" s="4"/>
      <c r="H38" s="2"/>
      <c r="I38" s="2"/>
      <c r="J38" s="2"/>
      <c r="K38" s="2"/>
      <c r="L38" s="2"/>
      <c r="M38" s="2"/>
      <c r="N38" s="2"/>
    </row>
    <row r="39" spans="1:14" ht="27" customHeight="1" outlineLevel="1" x14ac:dyDescent="0.25">
      <c r="A39" s="11" t="s">
        <v>60</v>
      </c>
      <c r="B39" s="6" t="s">
        <v>61</v>
      </c>
      <c r="C39" s="30">
        <v>10000</v>
      </c>
      <c r="D39" s="55">
        <v>10000</v>
      </c>
      <c r="E39" s="39">
        <f t="shared" si="0"/>
        <v>0</v>
      </c>
      <c r="F39" s="24">
        <v>0</v>
      </c>
      <c r="G39" s="4"/>
      <c r="H39" s="2"/>
      <c r="I39" s="2"/>
      <c r="J39" s="2"/>
      <c r="K39" s="2"/>
      <c r="L39" s="2"/>
      <c r="M39" s="2"/>
      <c r="N39" s="2"/>
    </row>
    <row r="40" spans="1:14" ht="27" customHeight="1" x14ac:dyDescent="0.25">
      <c r="A40" s="15" t="s">
        <v>62</v>
      </c>
      <c r="B40" s="16" t="s">
        <v>63</v>
      </c>
      <c r="C40" s="31">
        <v>6483444.6600000001</v>
      </c>
      <c r="D40" s="54">
        <v>5747612.6200000001</v>
      </c>
      <c r="E40" s="29">
        <f t="shared" si="0"/>
        <v>-735832.04</v>
      </c>
      <c r="F40" s="29">
        <f>D40/C40*100</f>
        <v>88.650600435602385</v>
      </c>
      <c r="G40" s="4"/>
      <c r="H40" s="2"/>
      <c r="I40" s="2"/>
      <c r="J40" s="2"/>
      <c r="K40" s="2"/>
      <c r="L40" s="2"/>
      <c r="M40" s="2"/>
      <c r="N40" s="2"/>
    </row>
    <row r="41" spans="1:14" ht="40.5" customHeight="1" outlineLevel="1" x14ac:dyDescent="0.25">
      <c r="A41" s="11" t="s">
        <v>64</v>
      </c>
      <c r="B41" s="6" t="s">
        <v>65</v>
      </c>
      <c r="C41" s="30">
        <v>2840454</v>
      </c>
      <c r="D41" s="55">
        <v>2746715.09</v>
      </c>
      <c r="E41" s="39">
        <f t="shared" si="0"/>
        <v>-93738.910000000149</v>
      </c>
      <c r="F41" s="24">
        <f>D41/C41*100</f>
        <v>96.699861712247397</v>
      </c>
      <c r="G41" s="4"/>
      <c r="H41" s="2"/>
      <c r="I41" s="2"/>
      <c r="J41" s="2"/>
      <c r="K41" s="2"/>
      <c r="L41" s="2"/>
      <c r="M41" s="2"/>
      <c r="N41" s="2"/>
    </row>
    <row r="42" spans="1:14" ht="27" customHeight="1" outlineLevel="1" x14ac:dyDescent="0.25">
      <c r="A42" s="11" t="s">
        <v>66</v>
      </c>
      <c r="B42" s="6" t="s">
        <v>67</v>
      </c>
      <c r="C42" s="30">
        <v>3642990.66</v>
      </c>
      <c r="D42" s="55">
        <v>3000897.53</v>
      </c>
      <c r="E42" s="39">
        <f t="shared" si="0"/>
        <v>-642093.13000000035</v>
      </c>
      <c r="F42" s="24">
        <f>D42/C42*100</f>
        <v>82.374560081908072</v>
      </c>
      <c r="G42" s="4"/>
      <c r="H42" s="2"/>
      <c r="I42" s="2"/>
      <c r="J42" s="2"/>
      <c r="K42" s="2"/>
      <c r="L42" s="2"/>
      <c r="M42" s="2"/>
      <c r="N42" s="2"/>
    </row>
    <row r="43" spans="1:14" ht="54" customHeight="1" x14ac:dyDescent="0.25">
      <c r="A43" s="15" t="s">
        <v>68</v>
      </c>
      <c r="B43" s="16" t="s">
        <v>69</v>
      </c>
      <c r="C43" s="31">
        <v>4115565.96</v>
      </c>
      <c r="D43" s="54">
        <v>4273580.9400000004</v>
      </c>
      <c r="E43" s="29">
        <f t="shared" si="0"/>
        <v>158014.98000000045</v>
      </c>
      <c r="F43" s="29">
        <f t="shared" ca="1" si="4"/>
        <v>103.83944715103048</v>
      </c>
      <c r="G43" s="4"/>
      <c r="H43" s="2"/>
      <c r="I43" s="2"/>
      <c r="J43" s="2"/>
      <c r="K43" s="2"/>
      <c r="L43" s="2"/>
      <c r="M43" s="2"/>
      <c r="N43" s="2"/>
    </row>
    <row r="44" spans="1:14" ht="27" customHeight="1" outlineLevel="1" x14ac:dyDescent="0.25">
      <c r="A44" s="11" t="s">
        <v>70</v>
      </c>
      <c r="B44" s="6" t="s">
        <v>71</v>
      </c>
      <c r="C44" s="30">
        <v>155372</v>
      </c>
      <c r="D44" s="55">
        <v>166600</v>
      </c>
      <c r="E44" s="39">
        <f t="shared" si="0"/>
        <v>11228</v>
      </c>
      <c r="F44" s="24">
        <f t="shared" ca="1" si="4"/>
        <v>107.22652730221661</v>
      </c>
      <c r="G44" s="4"/>
      <c r="H44" s="2"/>
      <c r="I44" s="2"/>
      <c r="J44" s="2"/>
      <c r="K44" s="2"/>
      <c r="L44" s="2"/>
      <c r="M44" s="2"/>
      <c r="N44" s="2"/>
    </row>
    <row r="45" spans="1:14" ht="40.5" customHeight="1" outlineLevel="1" x14ac:dyDescent="0.25">
      <c r="A45" s="11" t="s">
        <v>72</v>
      </c>
      <c r="B45" s="6" t="s">
        <v>73</v>
      </c>
      <c r="C45" s="30">
        <v>3960193.96</v>
      </c>
      <c r="D45" s="55">
        <v>4106980.94</v>
      </c>
      <c r="E45" s="39">
        <f t="shared" si="0"/>
        <v>146786.97999999998</v>
      </c>
      <c r="F45" s="24">
        <f t="shared" ca="1" si="4"/>
        <v>103.70656037261367</v>
      </c>
      <c r="G45" s="4"/>
      <c r="H45" s="2"/>
      <c r="I45" s="2"/>
      <c r="J45" s="2"/>
      <c r="K45" s="2"/>
      <c r="L45" s="2"/>
      <c r="M45" s="2"/>
      <c r="N45" s="2"/>
    </row>
    <row r="46" spans="1:14" ht="27" customHeight="1" x14ac:dyDescent="0.25">
      <c r="A46" s="15" t="s">
        <v>74</v>
      </c>
      <c r="B46" s="16" t="s">
        <v>75</v>
      </c>
      <c r="C46" s="31">
        <v>31650690.600000001</v>
      </c>
      <c r="D46" s="54">
        <v>30528210.850000001</v>
      </c>
      <c r="E46" s="29">
        <f t="shared" si="0"/>
        <v>-1122479.75</v>
      </c>
      <c r="F46" s="29">
        <f t="shared" ca="1" si="4"/>
        <v>96.453537888996323</v>
      </c>
      <c r="G46" s="4"/>
      <c r="H46" s="2"/>
      <c r="I46" s="2"/>
      <c r="J46" s="2"/>
      <c r="K46" s="2"/>
      <c r="L46" s="2"/>
      <c r="M46" s="2"/>
      <c r="N46" s="2"/>
    </row>
    <row r="47" spans="1:14" ht="27" customHeight="1" outlineLevel="1" x14ac:dyDescent="0.25">
      <c r="A47" s="11" t="s">
        <v>76</v>
      </c>
      <c r="B47" s="6" t="s">
        <v>77</v>
      </c>
      <c r="C47" s="30">
        <v>37818.25</v>
      </c>
      <c r="D47" s="55">
        <v>0</v>
      </c>
      <c r="E47" s="39">
        <f t="shared" si="0"/>
        <v>-37818.25</v>
      </c>
      <c r="F47" s="24">
        <f t="shared" ca="1" si="4"/>
        <v>0</v>
      </c>
      <c r="G47" s="4"/>
      <c r="H47" s="2"/>
      <c r="I47" s="2"/>
      <c r="J47" s="2"/>
      <c r="K47" s="2"/>
      <c r="L47" s="2"/>
      <c r="M47" s="2"/>
      <c r="N47" s="2"/>
    </row>
    <row r="48" spans="1:14" ht="27" customHeight="1" outlineLevel="1" x14ac:dyDescent="0.25">
      <c r="A48" s="11" t="s">
        <v>78</v>
      </c>
      <c r="B48" s="6" t="s">
        <v>79</v>
      </c>
      <c r="C48" s="30">
        <v>213040.04</v>
      </c>
      <c r="D48" s="55">
        <v>109506.52</v>
      </c>
      <c r="E48" s="39">
        <f t="shared" si="0"/>
        <v>-103533.52</v>
      </c>
      <c r="F48" s="24">
        <f t="shared" ca="1" si="4"/>
        <v>51.401849154741051</v>
      </c>
      <c r="G48" s="4"/>
      <c r="H48" s="2"/>
      <c r="I48" s="2"/>
      <c r="J48" s="2"/>
      <c r="K48" s="2"/>
      <c r="L48" s="2"/>
      <c r="M48" s="2"/>
      <c r="N48" s="2"/>
    </row>
    <row r="49" spans="1:14" ht="27" customHeight="1" outlineLevel="1" x14ac:dyDescent="0.25">
      <c r="A49" s="11" t="s">
        <v>80</v>
      </c>
      <c r="B49" s="6" t="s">
        <v>81</v>
      </c>
      <c r="C49" s="30">
        <v>21418414.309999999</v>
      </c>
      <c r="D49" s="55">
        <v>21763849.329999998</v>
      </c>
      <c r="E49" s="39">
        <f t="shared" si="0"/>
        <v>345435.01999999955</v>
      </c>
      <c r="F49" s="24">
        <f t="shared" ca="1" si="4"/>
        <v>101.61279455612511</v>
      </c>
      <c r="G49" s="4"/>
      <c r="H49" s="2"/>
      <c r="I49" s="2"/>
      <c r="J49" s="2"/>
      <c r="K49" s="2"/>
      <c r="L49" s="2"/>
      <c r="M49" s="2"/>
      <c r="N49" s="2"/>
    </row>
    <row r="50" spans="1:14" ht="54" customHeight="1" outlineLevel="1" x14ac:dyDescent="0.25">
      <c r="A50" s="11" t="s">
        <v>82</v>
      </c>
      <c r="B50" s="6" t="s">
        <v>83</v>
      </c>
      <c r="C50" s="30">
        <v>9981418</v>
      </c>
      <c r="D50" s="55">
        <v>8654855</v>
      </c>
      <c r="E50" s="39">
        <f t="shared" si="0"/>
        <v>-1326563</v>
      </c>
      <c r="F50" s="24">
        <f t="shared" ca="1" si="4"/>
        <v>86.709673916070841</v>
      </c>
      <c r="G50" s="4"/>
      <c r="H50" s="2"/>
      <c r="I50" s="2"/>
      <c r="J50" s="2"/>
      <c r="K50" s="2"/>
      <c r="L50" s="2"/>
      <c r="M50" s="2"/>
      <c r="N50" s="2"/>
    </row>
    <row r="51" spans="1:14" ht="27" customHeight="1" x14ac:dyDescent="0.25">
      <c r="A51" s="15" t="s">
        <v>84</v>
      </c>
      <c r="B51" s="16" t="s">
        <v>85</v>
      </c>
      <c r="C51" s="31">
        <v>3425833.94</v>
      </c>
      <c r="D51" s="54">
        <v>3568670.39</v>
      </c>
      <c r="E51" s="29">
        <f t="shared" si="0"/>
        <v>142836.45000000019</v>
      </c>
      <c r="F51" s="29">
        <f t="shared" ca="1" si="4"/>
        <v>104.16939211011494</v>
      </c>
      <c r="G51" s="4"/>
      <c r="H51" s="2"/>
      <c r="I51" s="2"/>
      <c r="J51" s="2"/>
      <c r="K51" s="2"/>
      <c r="L51" s="2"/>
      <c r="M51" s="2"/>
      <c r="N51" s="2"/>
    </row>
    <row r="52" spans="1:14" ht="27" customHeight="1" outlineLevel="1" x14ac:dyDescent="0.25">
      <c r="A52" s="11" t="s">
        <v>86</v>
      </c>
      <c r="B52" s="6" t="s">
        <v>87</v>
      </c>
      <c r="C52" s="30">
        <v>3425833.94</v>
      </c>
      <c r="D52" s="55">
        <v>3568670.39</v>
      </c>
      <c r="E52" s="39">
        <f t="shared" si="0"/>
        <v>142836.45000000019</v>
      </c>
      <c r="F52" s="24">
        <f t="shared" ca="1" si="4"/>
        <v>104.16939211011494</v>
      </c>
      <c r="G52" s="4"/>
      <c r="H52" s="2"/>
      <c r="I52" s="2"/>
      <c r="J52" s="2"/>
      <c r="K52" s="2"/>
      <c r="L52" s="2"/>
      <c r="M52" s="2"/>
      <c r="N52" s="2"/>
    </row>
    <row r="53" spans="1:14" ht="12.75" customHeight="1" x14ac:dyDescent="0.25">
      <c r="A53" s="12" t="s">
        <v>88</v>
      </c>
      <c r="B53" s="7"/>
      <c r="C53" s="57">
        <v>272498853.94</v>
      </c>
      <c r="D53" s="56">
        <v>286294807.14999998</v>
      </c>
      <c r="E53" s="42">
        <f>E7+E11+E17+E19+E21+E26+E30+E32+E35+E38+E40+E43+E46+E51</f>
        <v>13795953.210000005</v>
      </c>
      <c r="F53" s="32">
        <f t="shared" ca="1" si="4"/>
        <v>105.06275641549583</v>
      </c>
      <c r="G53" s="4"/>
      <c r="H53" s="2"/>
      <c r="I53" s="2"/>
      <c r="J53" s="2"/>
      <c r="K53" s="2"/>
      <c r="L53" s="2"/>
      <c r="M53" s="2"/>
    </row>
    <row r="54" spans="1:14" ht="12.75" customHeight="1" x14ac:dyDescent="0.25">
      <c r="A54" s="13"/>
      <c r="B54" s="8"/>
      <c r="C54" s="33"/>
      <c r="D54" s="35"/>
      <c r="E54" s="40"/>
      <c r="F54" s="33"/>
      <c r="G54" s="2"/>
      <c r="H54" s="2"/>
      <c r="I54" s="2"/>
      <c r="J54" s="2"/>
      <c r="K54" s="2"/>
      <c r="L54" s="2"/>
      <c r="M54" s="2"/>
    </row>
    <row r="55" spans="1:14" ht="12.75" customHeight="1" x14ac:dyDescent="0.25">
      <c r="A55" s="46"/>
      <c r="B55" s="46"/>
      <c r="C55" s="47"/>
      <c r="H55" s="9"/>
      <c r="I55" s="2"/>
      <c r="J55" s="2"/>
      <c r="K55" s="2"/>
      <c r="L55" s="2"/>
      <c r="M55" s="2"/>
    </row>
  </sheetData>
  <mergeCells count="8">
    <mergeCell ref="A2:F2"/>
    <mergeCell ref="F4:F5"/>
    <mergeCell ref="A55:C55"/>
    <mergeCell ref="A4:A5"/>
    <mergeCell ref="B4:B5"/>
    <mergeCell ref="C4:C5"/>
    <mergeCell ref="D4:D5"/>
    <mergeCell ref="E4:E5"/>
  </mergeCells>
  <pageMargins left="0.98402780000000001" right="0.59027779999999996" top="0.59027779999999996" bottom="0.59027779999999996" header="0.39374999999999999" footer="0.39374999999999999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908BC0C9BD4B4AA9ADC707810E7269&lt;/Code&gt;&#10;  &lt;ObjectCode&gt;SQUERY_GENERATOR1&lt;/ObjectCode&gt;&#10;  &lt;DocLink /&gt;&#10;  &lt;DocName&gt;Генератор отчетов с произвольной группировкой&lt;/DocName&gt;&#10;  &lt;VariantName&gt;Анализ исполнения местного бюджета ЗАТО Видяево за ___ квартал 2017 года в разрезе муниципальных программ&lt;/VariantName&gt;&#10;  &lt;VariantLink&gt;22589630&lt;/VariantLink&gt;&#10;  &lt;ReportLink&gt;3255729&lt;/ReportLink&gt;&#10;  &lt;Note&gt;01.01.2017 - 31.03.2017&#10;&lt;/Note&gt;&#10;  &lt;SilentMode&gt;false&lt;/SilentMode&gt;&#10;  &lt;DateInfo&gt;&#10;    &lt;string&gt;01.01.2017&lt;/string&gt;&#10;    &lt;string&gt;31.03.2017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F0108E5F-1C97-46A2-920A-36A4C6923E6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Кузнецова Ю.В</cp:lastModifiedBy>
  <dcterms:created xsi:type="dcterms:W3CDTF">2017-09-27T07:01:08Z</dcterms:created>
  <dcterms:modified xsi:type="dcterms:W3CDTF">2019-08-07T12:34:49Z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Генератор отчетов с произвольной группировкой</vt:lpwstr>
  </property>
</Properties>
</file>