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4 кв\"/>
    </mc:Choice>
  </mc:AlternateContent>
  <bookViews>
    <workbookView xWindow="0" yWindow="0" windowWidth="21570" windowHeight="7710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 iterate="1"/>
</workbook>
</file>

<file path=xl/calcChain.xml><?xml version="1.0" encoding="utf-8"?>
<calcChain xmlns="http://schemas.openxmlformats.org/spreadsheetml/2006/main">
  <c r="E9" i="2" l="1"/>
  <c r="E12" i="2"/>
  <c r="E51" i="2"/>
  <c r="D9" i="2"/>
  <c r="F51" i="2"/>
  <c r="F35" i="2"/>
  <c r="F19" i="2"/>
  <c r="F46" i="2"/>
  <c r="F30" i="2"/>
  <c r="F14" i="2"/>
  <c r="F41" i="2"/>
  <c r="F25" i="2"/>
  <c r="F9" i="2"/>
  <c r="F36" i="2"/>
  <c r="F20" i="2"/>
  <c r="F11" i="2"/>
  <c r="F49" i="2"/>
  <c r="F44" i="2"/>
  <c r="F47" i="2"/>
  <c r="F31" i="2"/>
  <c r="F15" i="2"/>
  <c r="F42" i="2"/>
  <c r="F26" i="2"/>
  <c r="F10" i="2"/>
  <c r="F37" i="2"/>
  <c r="F21" i="2"/>
  <c r="F48" i="2"/>
  <c r="F32" i="2"/>
  <c r="F16" i="2"/>
  <c r="F43" i="2"/>
  <c r="F38" i="2"/>
  <c r="F17" i="2"/>
  <c r="F12" i="2"/>
  <c r="F39" i="2"/>
  <c r="F23" i="2"/>
  <c r="F50" i="2"/>
  <c r="F34" i="2"/>
  <c r="F18" i="2"/>
  <c r="F45" i="2"/>
  <c r="F29" i="2"/>
  <c r="F13" i="2"/>
  <c r="F40" i="2"/>
  <c r="F24" i="2"/>
  <c r="F27" i="2"/>
  <c r="F22" i="2"/>
  <c r="F33" i="2"/>
  <c r="F28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<sst xmlns="http://schemas.openxmlformats.org/spreadsheetml/2006/main" count="93" uniqueCount="93">
  <si>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</si>
  <si>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</si>
  <si>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</si>
  <si>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</si>
  <si>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</si>
  <si>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</si>
  <si>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</si>
  <si>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</si>
  <si>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</si>
  <si>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</si>
  <si>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</si>
  <si>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</si>
  <si>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</si>
  <si>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</si>
  <si>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</si>
  <si>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</si>
  <si>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</si>
  <si>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</si>
  <si>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</si>
  <si>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</si>
  <si>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</si>
  <si>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</si>
  <si>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</si>
  <si>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</si>
  <si>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</si>
  <si>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</si>
  <si>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</si>
  <si>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</si>
  <si>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</si>
  <si>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</si>
  <si>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</si>
  <si>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</si>
  <si>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</si>
  <si>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</si>
  <si>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</si>
  <si>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</si>
  <si>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</si>
  <si>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</si>
  <si>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</si>
  <si>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</si>
  <si>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</si>
  <si>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</si>
  <si>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</si>
  <si>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</si>
  <si>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</si>
  <si>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</si>
  <si>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</si>
  <si>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</si>
  <si>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</si>
  <si>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</si>
  <si>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</si>
  <si>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</si>
  <si>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</si>
  <si>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</si>
  <si>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</si>
  <si>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</si>
  <si>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</si>
  <si>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</si>
  <si>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</si>
  <si>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</si>
  <si>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</si>
  <si>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</si>
  <si>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</si>
  <si>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</si>
  <si>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</si>
  <si>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</si>
  <si>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</si>
  <si>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</si>
  <si>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</si>
  <si>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</si>
  <si>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</si>
  <si>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</si>
  <si>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</si>
  <si>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</si>
  <si>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</si>
  <si>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</si>
  <si>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</si>
  <si>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</si>
  <si>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</si>
  <si>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</si>
  <si>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</si>
  <si>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</si>
  <si>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</si>
  <si>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</si>
  <si>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</si>
  <si>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</si>
  <si>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</si>
  <si>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</si>
  <si>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</si>
  <si>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</si>
  <si>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от плана (стр.3-стр.5)</t>
  </si>
  <si>
    <t>Исполнено за 4 квартал 2019 года</t>
  </si>
  <si>
    <t>Анализ исполнения местного бюджета ЗАТО Видяево по разделам январь-декабрь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</si>
</sst>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5" fillId="0" borderId="3" xfId="9" quotePrefix="1" applyNumberFormat="1" applyFont="1" applyProtection="1">
      <alignment horizontal="left" vertical="top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>
      <alignment horizontal="center" vertical="center" shrinkToFit="1"/>
    </xf>
    <xf numFmtId="0" fontId="1" fillId="5" borderId="5" xfId="13" applyNumberFormat="1" applyFill="1" applyProtection="1"/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Normal="100" zoomScaleSheetLayoutView="100" workbookViewId="0">
      <pane ySplit="8" topLeftCell="A36" activePane="bottomLeft" state="frozen"/>
      <selection pane="bottomLeft" activeCell="E11" sqref="E11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7.28515625" style="11" customWidth="1"/>
    <col min="4" max="4" width="16.140625" style="11" customWidth="1"/>
    <col min="5" max="5" width="17.7109375" style="11" customWidth="1"/>
    <col min="6" max="6" width="12.7109375" style="11" customWidth="1"/>
    <col min="7" max="8" width="0.140625" style="11" customWidth="1"/>
    <col min="9" max="9" width="9.140625" style="11"/>
    <col min="10" max="16384" width="9.140625" style="1"/>
  </cols>
  <sheetData>
    <row r="1" spans="1:8" x14ac:dyDescent="0.25">
      <c r="A1" s="17"/>
      <c r="B1" s="18"/>
      <c r="C1" s="18"/>
      <c r="D1" s="18"/>
      <c r="E1" s="18"/>
      <c r="F1" s="18"/>
      <c r="G1" s="10"/>
      <c r="H1" s="10"/>
    </row>
    <row r="2" spans="1:8" ht="15.95" customHeight="1" x14ac:dyDescent="0.25">
      <c r="A2" s="19" t="s">
        <v>92</v>
      </c>
      <c r="B2" s="20"/>
      <c r="C2" s="20"/>
      <c r="D2" s="20"/>
      <c r="E2" s="20"/>
      <c r="F2" s="20"/>
      <c r="G2" s="12"/>
      <c r="H2" s="12"/>
    </row>
    <row r="3" spans="1:8" ht="15.75" customHeight="1" x14ac:dyDescent="0.25">
      <c r="A3" s="21"/>
      <c r="B3" s="22"/>
      <c r="C3" s="22"/>
      <c r="D3" s="22"/>
      <c r="E3" s="22"/>
      <c r="F3" s="22"/>
      <c r="G3" s="12"/>
      <c r="H3" s="12"/>
    </row>
    <row r="4" spans="1:8" x14ac:dyDescent="0.25">
      <c r="A4" s="23"/>
      <c r="B4" s="24"/>
      <c r="C4" s="24"/>
      <c r="D4" s="24"/>
      <c r="E4" s="24"/>
      <c r="F4" s="24"/>
      <c r="G4" s="13"/>
      <c r="H4" s="13"/>
    </row>
    <row r="5" spans="1:8" ht="12.75" customHeight="1" x14ac:dyDescent="0.25">
      <c r="A5" s="25" t="s">
        <v>0</v>
      </c>
      <c r="B5" s="26"/>
      <c r="C5" s="26"/>
      <c r="D5" s="26"/>
      <c r="E5" s="26"/>
      <c r="F5" s="26"/>
      <c r="G5" s="14"/>
      <c r="H5" s="14"/>
    </row>
    <row r="6" spans="1:8" ht="39.75" customHeight="1" x14ac:dyDescent="0.25">
      <c r="A6" s="29" t="s">
        <v>1</v>
      </c>
      <c r="B6" s="29" t="s">
        <v>2</v>
      </c>
      <c r="C6" s="27" t="s">
        <v>3</v>
      </c>
      <c r="D6" s="27" t="s">
        <v>91</v>
      </c>
      <c r="E6" s="27" t="s">
        <v>90</v>
      </c>
      <c r="F6" s="27" t="s">
        <v>4</v>
      </c>
      <c r="G6" s="10"/>
      <c r="H6" s="10"/>
    </row>
    <row r="7" spans="1:8" ht="27.75" customHeight="1" x14ac:dyDescent="0.25">
      <c r="A7" s="30"/>
      <c r="B7" s="30"/>
      <c r="C7" s="28"/>
      <c r="D7" s="28"/>
      <c r="E7" s="28"/>
      <c r="F7" s="28"/>
      <c r="G7" s="10"/>
      <c r="H7" s="10"/>
    </row>
    <row r="8" spans="1:8" ht="12.75" customHeight="1" x14ac:dyDescent="0.25">
      <c r="A8" s="2">
        <v>1</v>
      </c>
      <c r="B8" s="2">
        <v>2</v>
      </c>
      <c r="C8" s="15">
        <v>3</v>
      </c>
      <c r="D8" s="15">
        <v>4</v>
      </c>
      <c r="E8" s="15">
        <v>5</v>
      </c>
      <c r="F8" s="15">
        <v>6</v>
      </c>
      <c r="G8" s="10"/>
      <c r="H8" s="10"/>
    </row>
    <row r="9" spans="1:8" x14ac:dyDescent="0.25">
      <c r="A9" s="9" t="s">
        <v>5</v>
      </c>
      <c r="B9" s="9" t="s">
        <v>6</v>
      </c>
      <c r="C9" s="6">
        <v>68470453.810000002</v>
      </c>
      <c r="D9" s="6">
        <f>D10+D11+D12+D13+D14+D15</f>
        <v>66991720.469999999</v>
      </c>
      <c r="E9" s="6">
        <f>C9-D9</f>
        <v>1478733.3400000036</v>
      </c>
      <c r="F9" s="6">
        <f t="shared" ref="F9:F51" ca="1" si="0">IF(INDIRECT("R[0]C[-3]", FALSE)&lt;&gt;0,INDIRECT("R[0]C[-2]", FALSE)*100/INDIRECT("R[0]C[-3]", FALSE),"")</f>
        <v>97.840333665520362</v>
      </c>
      <c r="G9" s="10"/>
    </row>
    <row r="10" spans="1:8" ht="38.25" outlineLevel="1" x14ac:dyDescent="0.25">
      <c r="A10" s="7" t="s">
        <v>7</v>
      </c>
      <c r="B10" s="7" t="s">
        <v>8</v>
      </c>
      <c r="C10" s="4">
        <v>2313904.04</v>
      </c>
      <c r="D10" s="4">
        <v>2313904.04</v>
      </c>
      <c r="E10" s="4">
        <v>0</v>
      </c>
      <c r="F10" s="4">
        <f t="shared" ca="1" si="0"/>
        <v>100</v>
      </c>
      <c r="G10" s="10"/>
    </row>
    <row r="11" spans="1:8" ht="51" outlineLevel="1" x14ac:dyDescent="0.25">
      <c r="A11" s="7" t="s">
        <v>9</v>
      </c>
      <c r="B11" s="7" t="s">
        <v>10</v>
      </c>
      <c r="C11" s="4">
        <v>6440622</v>
      </c>
      <c r="D11" s="4">
        <v>6437751.7300000004</v>
      </c>
      <c r="E11" s="4">
        <v>2870.27</v>
      </c>
      <c r="F11" s="4">
        <f t="shared" ca="1" si="0"/>
        <v>99.955434894331631</v>
      </c>
      <c r="G11" s="10"/>
    </row>
    <row r="12" spans="1:8" ht="51" outlineLevel="1" x14ac:dyDescent="0.25">
      <c r="A12" s="7" t="s">
        <v>11</v>
      </c>
      <c r="B12" s="7" t="s">
        <v>12</v>
      </c>
      <c r="C12" s="4">
        <v>34257608.280000001</v>
      </c>
      <c r="D12" s="4">
        <v>34232455.689999998</v>
      </c>
      <c r="E12" s="4">
        <f>C12-D12</f>
        <v>25152.590000003576</v>
      </c>
      <c r="F12" s="4">
        <f t="shared" ca="1" si="0"/>
        <v>99.926578090932622</v>
      </c>
      <c r="G12" s="10"/>
    </row>
    <row r="13" spans="1:8" outlineLevel="1" x14ac:dyDescent="0.25">
      <c r="A13" s="7" t="s">
        <v>13</v>
      </c>
      <c r="B13" s="7" t="s">
        <v>14</v>
      </c>
      <c r="C13" s="4">
        <v>1464.32</v>
      </c>
      <c r="D13" s="4">
        <v>1464.32</v>
      </c>
      <c r="E13" s="4">
        <v>0</v>
      </c>
      <c r="F13" s="4">
        <f t="shared" ca="1" si="0"/>
        <v>100</v>
      </c>
      <c r="G13" s="10"/>
    </row>
    <row r="14" spans="1:8" outlineLevel="1" x14ac:dyDescent="0.25">
      <c r="A14" s="7" t="s">
        <v>15</v>
      </c>
      <c r="B14" s="7" t="s">
        <v>16</v>
      </c>
      <c r="C14" s="4">
        <v>1000000</v>
      </c>
      <c r="D14" s="4">
        <v>0</v>
      </c>
      <c r="E14" s="4">
        <v>1000000</v>
      </c>
      <c r="F14" s="4">
        <f t="shared" ca="1" si="0"/>
        <v>0</v>
      </c>
      <c r="G14" s="10"/>
    </row>
    <row r="15" spans="1:8" outlineLevel="1" x14ac:dyDescent="0.25">
      <c r="A15" s="7" t="s">
        <v>17</v>
      </c>
      <c r="B15" s="7" t="s">
        <v>18</v>
      </c>
      <c r="C15" s="4">
        <v>24456855.170000002</v>
      </c>
      <c r="D15" s="4">
        <v>24006144.690000001</v>
      </c>
      <c r="E15" s="4">
        <v>450710.48</v>
      </c>
      <c r="F15" s="4">
        <f t="shared" ca="1" si="0"/>
        <v>98.157120051343043</v>
      </c>
      <c r="G15" s="10"/>
    </row>
    <row r="16" spans="1:8" x14ac:dyDescent="0.25">
      <c r="A16" s="9" t="s">
        <v>19</v>
      </c>
      <c r="B16" s="9" t="s">
        <v>20</v>
      </c>
      <c r="C16" s="6">
        <v>404200</v>
      </c>
      <c r="D16" s="6">
        <v>404200</v>
      </c>
      <c r="E16" s="6">
        <v>0</v>
      </c>
      <c r="F16" s="6">
        <f t="shared" ca="1" si="0"/>
        <v>100</v>
      </c>
      <c r="G16" s="10"/>
    </row>
    <row r="17" spans="1:7" outlineLevel="1" x14ac:dyDescent="0.25">
      <c r="A17" s="7" t="s">
        <v>21</v>
      </c>
      <c r="B17" s="7" t="s">
        <v>22</v>
      </c>
      <c r="C17" s="4">
        <v>404200</v>
      </c>
      <c r="D17" s="4">
        <v>404200</v>
      </c>
      <c r="E17" s="4">
        <v>0</v>
      </c>
      <c r="F17" s="4">
        <f t="shared" ca="1" si="0"/>
        <v>100</v>
      </c>
      <c r="G17" s="10"/>
    </row>
    <row r="18" spans="1:7" ht="25.5" x14ac:dyDescent="0.25">
      <c r="A18" s="9" t="s">
        <v>23</v>
      </c>
      <c r="B18" s="9" t="s">
        <v>24</v>
      </c>
      <c r="C18" s="6">
        <v>18957710.719999999</v>
      </c>
      <c r="D18" s="6">
        <v>18865257.420000002</v>
      </c>
      <c r="E18" s="6">
        <v>92453.3</v>
      </c>
      <c r="F18" s="6">
        <f t="shared" ca="1" si="0"/>
        <v>99.512318225731448</v>
      </c>
      <c r="G18" s="10"/>
    </row>
    <row r="19" spans="1:7" outlineLevel="1" x14ac:dyDescent="0.25">
      <c r="A19" s="7" t="s">
        <v>25</v>
      </c>
      <c r="B19" s="7" t="s">
        <v>26</v>
      </c>
      <c r="C19" s="4">
        <v>756367</v>
      </c>
      <c r="D19" s="4">
        <v>756367</v>
      </c>
      <c r="E19" s="4">
        <v>0</v>
      </c>
      <c r="F19" s="4">
        <f t="shared" ca="1" si="0"/>
        <v>100</v>
      </c>
      <c r="G19" s="10"/>
    </row>
    <row r="20" spans="1:7" ht="38.25" outlineLevel="1" x14ac:dyDescent="0.25">
      <c r="A20" s="7" t="s">
        <v>27</v>
      </c>
      <c r="B20" s="7" t="s">
        <v>28</v>
      </c>
      <c r="C20" s="4">
        <v>18042162.170000002</v>
      </c>
      <c r="D20" s="4">
        <v>17949708.870000001</v>
      </c>
      <c r="E20" s="4">
        <v>92453.3</v>
      </c>
      <c r="F20" s="4">
        <f t="shared" ca="1" si="0"/>
        <v>99.487570840296897</v>
      </c>
      <c r="G20" s="10"/>
    </row>
    <row r="21" spans="1:7" ht="25.5" outlineLevel="1" x14ac:dyDescent="0.25">
      <c r="A21" s="7" t="s">
        <v>29</v>
      </c>
      <c r="B21" s="7" t="s">
        <v>30</v>
      </c>
      <c r="C21" s="4">
        <v>159181.54999999999</v>
      </c>
      <c r="D21" s="4">
        <v>159181.54999999999</v>
      </c>
      <c r="E21" s="4">
        <v>0</v>
      </c>
      <c r="F21" s="4">
        <f t="shared" ca="1" si="0"/>
        <v>100</v>
      </c>
      <c r="G21" s="10"/>
    </row>
    <row r="22" spans="1:7" x14ac:dyDescent="0.25">
      <c r="A22" s="9" t="s">
        <v>31</v>
      </c>
      <c r="B22" s="9" t="s">
        <v>32</v>
      </c>
      <c r="C22" s="6">
        <v>39895609.310000002</v>
      </c>
      <c r="D22" s="6">
        <v>39840499.590000004</v>
      </c>
      <c r="E22" s="6">
        <v>55109.72</v>
      </c>
      <c r="F22" s="6">
        <f t="shared" ca="1" si="0"/>
        <v>99.86186520032372</v>
      </c>
      <c r="G22" s="10"/>
    </row>
    <row r="23" spans="1:7" outlineLevel="1" x14ac:dyDescent="0.25">
      <c r="A23" s="7" t="s">
        <v>33</v>
      </c>
      <c r="B23" s="7" t="s">
        <v>34</v>
      </c>
      <c r="C23" s="4">
        <v>175069.5</v>
      </c>
      <c r="D23" s="4">
        <v>122960</v>
      </c>
      <c r="E23" s="4">
        <v>52109.5</v>
      </c>
      <c r="F23" s="4">
        <f t="shared" ca="1" si="0"/>
        <v>70.234963828650905</v>
      </c>
      <c r="G23" s="10"/>
    </row>
    <row r="24" spans="1:7" outlineLevel="1" x14ac:dyDescent="0.25">
      <c r="A24" s="7" t="s">
        <v>35</v>
      </c>
      <c r="B24" s="7" t="s">
        <v>36</v>
      </c>
      <c r="C24" s="4">
        <v>39697495.810000002</v>
      </c>
      <c r="D24" s="4">
        <v>39694495.810000002</v>
      </c>
      <c r="E24" s="4">
        <v>3000</v>
      </c>
      <c r="F24" s="4">
        <f t="shared" ca="1" si="0"/>
        <v>99.99244284824826</v>
      </c>
      <c r="G24" s="10"/>
    </row>
    <row r="25" spans="1:7" outlineLevel="1" x14ac:dyDescent="0.25">
      <c r="A25" s="7" t="s">
        <v>37</v>
      </c>
      <c r="B25" s="7" t="s">
        <v>38</v>
      </c>
      <c r="C25" s="4">
        <v>4621</v>
      </c>
      <c r="D25" s="4">
        <v>4620.78</v>
      </c>
      <c r="E25" s="4">
        <v>0.22</v>
      </c>
      <c r="F25" s="4">
        <f t="shared" ca="1" si="0"/>
        <v>99.995239125730365</v>
      </c>
      <c r="G25" s="10"/>
    </row>
    <row r="26" spans="1:7" outlineLevel="1" x14ac:dyDescent="0.25">
      <c r="A26" s="7" t="s">
        <v>39</v>
      </c>
      <c r="B26" s="7" t="s">
        <v>40</v>
      </c>
      <c r="C26" s="4">
        <v>18423</v>
      </c>
      <c r="D26" s="4">
        <v>18423</v>
      </c>
      <c r="E26" s="4">
        <v>0</v>
      </c>
      <c r="F26" s="4">
        <f t="shared" ca="1" si="0"/>
        <v>100</v>
      </c>
      <c r="G26" s="10"/>
    </row>
    <row r="27" spans="1:7" x14ac:dyDescent="0.25">
      <c r="A27" s="9" t="s">
        <v>41</v>
      </c>
      <c r="B27" s="9" t="s">
        <v>42</v>
      </c>
      <c r="C27" s="6">
        <v>84545375.310000002</v>
      </c>
      <c r="D27" s="6">
        <v>84326693.640000001</v>
      </c>
      <c r="E27" s="6">
        <v>218681.67</v>
      </c>
      <c r="F27" s="6">
        <f t="shared" ca="1" si="0"/>
        <v>99.741344018879602</v>
      </c>
      <c r="G27" s="10"/>
    </row>
    <row r="28" spans="1:7" outlineLevel="1" x14ac:dyDescent="0.25">
      <c r="A28" s="7" t="s">
        <v>43</v>
      </c>
      <c r="B28" s="7" t="s">
        <v>44</v>
      </c>
      <c r="C28" s="4">
        <v>8870011.1999999993</v>
      </c>
      <c r="D28" s="4">
        <v>8869089.5999999996</v>
      </c>
      <c r="E28" s="4">
        <v>921.6</v>
      </c>
      <c r="F28" s="4">
        <f t="shared" ca="1" si="0"/>
        <v>99.989609934201667</v>
      </c>
      <c r="G28" s="10"/>
    </row>
    <row r="29" spans="1:7" outlineLevel="1" x14ac:dyDescent="0.25">
      <c r="A29" s="7" t="s">
        <v>45</v>
      </c>
      <c r="B29" s="7" t="s">
        <v>46</v>
      </c>
      <c r="C29" s="4">
        <v>8446614.1500000004</v>
      </c>
      <c r="D29" s="4">
        <v>8446214.1500000004</v>
      </c>
      <c r="E29" s="4">
        <v>400</v>
      </c>
      <c r="F29" s="4">
        <f t="shared" ca="1" si="0"/>
        <v>99.995264374660692</v>
      </c>
      <c r="G29" s="10"/>
    </row>
    <row r="30" spans="1:7" outlineLevel="1" x14ac:dyDescent="0.25">
      <c r="A30" s="7" t="s">
        <v>47</v>
      </c>
      <c r="B30" s="7" t="s">
        <v>48</v>
      </c>
      <c r="C30" s="4">
        <v>9488413.1999999993</v>
      </c>
      <c r="D30" s="4">
        <v>9399053.1300000008</v>
      </c>
      <c r="E30" s="4">
        <v>89360.07</v>
      </c>
      <c r="F30" s="4">
        <f t="shared" ca="1" si="0"/>
        <v>99.058219028656993</v>
      </c>
      <c r="G30" s="10"/>
    </row>
    <row r="31" spans="1:7" ht="25.5" outlineLevel="1" x14ac:dyDescent="0.25">
      <c r="A31" s="7" t="s">
        <v>49</v>
      </c>
      <c r="B31" s="7" t="s">
        <v>50</v>
      </c>
      <c r="C31" s="4">
        <v>57740336.759999998</v>
      </c>
      <c r="D31" s="4">
        <v>57612336.759999998</v>
      </c>
      <c r="E31" s="4">
        <v>128000</v>
      </c>
      <c r="F31" s="4">
        <f t="shared" ca="1" si="0"/>
        <v>99.778317884545714</v>
      </c>
      <c r="G31" s="10"/>
    </row>
    <row r="32" spans="1:7" x14ac:dyDescent="0.25">
      <c r="A32" s="9" t="s">
        <v>51</v>
      </c>
      <c r="B32" s="9" t="s">
        <v>52</v>
      </c>
      <c r="C32" s="6">
        <v>2905908</v>
      </c>
      <c r="D32" s="6">
        <v>172295.4</v>
      </c>
      <c r="E32" s="6">
        <v>2733612.6</v>
      </c>
      <c r="F32" s="6">
        <f t="shared" ca="1" si="0"/>
        <v>5.9291415970498722</v>
      </c>
      <c r="G32" s="10"/>
    </row>
    <row r="33" spans="1:7" ht="25.5" outlineLevel="1" x14ac:dyDescent="0.25">
      <c r="A33" s="7" t="s">
        <v>53</v>
      </c>
      <c r="B33" s="7" t="s">
        <v>54</v>
      </c>
      <c r="C33" s="4">
        <v>2905908</v>
      </c>
      <c r="D33" s="4">
        <v>172295.4</v>
      </c>
      <c r="E33" s="4">
        <v>2733612.6</v>
      </c>
      <c r="F33" s="4">
        <f t="shared" ca="1" si="0"/>
        <v>5.9291415970498722</v>
      </c>
      <c r="G33" s="10"/>
    </row>
    <row r="34" spans="1:7" x14ac:dyDescent="0.25">
      <c r="A34" s="9" t="s">
        <v>55</v>
      </c>
      <c r="B34" s="9" t="s">
        <v>56</v>
      </c>
      <c r="C34" s="6">
        <v>228772760.72</v>
      </c>
      <c r="D34" s="6">
        <v>228644067.47999999</v>
      </c>
      <c r="E34" s="6">
        <v>128693.24</v>
      </c>
      <c r="F34" s="6">
        <f t="shared" ca="1" si="0"/>
        <v>99.943746257380042</v>
      </c>
      <c r="G34" s="10"/>
    </row>
    <row r="35" spans="1:7" outlineLevel="1" x14ac:dyDescent="0.25">
      <c r="A35" s="7" t="s">
        <v>57</v>
      </c>
      <c r="B35" s="7" t="s">
        <v>58</v>
      </c>
      <c r="C35" s="4">
        <v>91869810.340000004</v>
      </c>
      <c r="D35" s="4">
        <v>91869810.340000004</v>
      </c>
      <c r="E35" s="4">
        <v>0</v>
      </c>
      <c r="F35" s="4">
        <f t="shared" ca="1" si="0"/>
        <v>100</v>
      </c>
      <c r="G35" s="10"/>
    </row>
    <row r="36" spans="1:7" outlineLevel="1" x14ac:dyDescent="0.25">
      <c r="A36" s="7" t="s">
        <v>59</v>
      </c>
      <c r="B36" s="7" t="s">
        <v>60</v>
      </c>
      <c r="C36" s="4">
        <v>92067853.189999998</v>
      </c>
      <c r="D36" s="4">
        <v>92067825.689999998</v>
      </c>
      <c r="E36" s="4">
        <v>27.5</v>
      </c>
      <c r="F36" s="4">
        <f t="shared" ca="1" si="0"/>
        <v>99.999970130725274</v>
      </c>
      <c r="G36" s="10"/>
    </row>
    <row r="37" spans="1:7" outlineLevel="1" x14ac:dyDescent="0.25">
      <c r="A37" s="7" t="s">
        <v>61</v>
      </c>
      <c r="B37" s="7" t="s">
        <v>62</v>
      </c>
      <c r="C37" s="4">
        <v>26494998</v>
      </c>
      <c r="D37" s="4">
        <v>26494998</v>
      </c>
      <c r="E37" s="4">
        <v>0</v>
      </c>
      <c r="F37" s="4">
        <f t="shared" ca="1" si="0"/>
        <v>100</v>
      </c>
      <c r="G37" s="10"/>
    </row>
    <row r="38" spans="1:7" outlineLevel="1" x14ac:dyDescent="0.25">
      <c r="A38" s="7" t="s">
        <v>63</v>
      </c>
      <c r="B38" s="7" t="s">
        <v>64</v>
      </c>
      <c r="C38" s="4">
        <v>1067010.19</v>
      </c>
      <c r="D38" s="4">
        <v>1067001.19</v>
      </c>
      <c r="E38" s="4">
        <v>9</v>
      </c>
      <c r="F38" s="4">
        <f t="shared" ca="1" si="0"/>
        <v>99.999156521644849</v>
      </c>
      <c r="G38" s="10"/>
    </row>
    <row r="39" spans="1:7" outlineLevel="1" x14ac:dyDescent="0.25">
      <c r="A39" s="7" t="s">
        <v>65</v>
      </c>
      <c r="B39" s="7" t="s">
        <v>66</v>
      </c>
      <c r="C39" s="4">
        <v>17273089</v>
      </c>
      <c r="D39" s="4">
        <v>17144432.260000002</v>
      </c>
      <c r="E39" s="4">
        <v>128656.74</v>
      </c>
      <c r="F39" s="4">
        <f t="shared" ca="1" si="0"/>
        <v>99.255160787974887</v>
      </c>
      <c r="G39" s="10"/>
    </row>
    <row r="40" spans="1:7" x14ac:dyDescent="0.25">
      <c r="A40" s="9" t="s">
        <v>67</v>
      </c>
      <c r="B40" s="9" t="s">
        <v>68</v>
      </c>
      <c r="C40" s="6">
        <v>8824218.0500000007</v>
      </c>
      <c r="D40" s="6">
        <v>8819818.0500000007</v>
      </c>
      <c r="E40" s="6">
        <v>4400</v>
      </c>
      <c r="F40" s="6">
        <f t="shared" ca="1" si="0"/>
        <v>99.950137224906868</v>
      </c>
      <c r="G40" s="10"/>
    </row>
    <row r="41" spans="1:7" outlineLevel="1" x14ac:dyDescent="0.25">
      <c r="A41" s="7" t="s">
        <v>69</v>
      </c>
      <c r="B41" s="7" t="s">
        <v>70</v>
      </c>
      <c r="C41" s="4">
        <v>8824218.0500000007</v>
      </c>
      <c r="D41" s="4">
        <v>8819818.0500000007</v>
      </c>
      <c r="E41" s="4">
        <v>4400</v>
      </c>
      <c r="F41" s="4">
        <f t="shared" ca="1" si="0"/>
        <v>99.950137224906868</v>
      </c>
      <c r="G41" s="10"/>
    </row>
    <row r="42" spans="1:7" x14ac:dyDescent="0.25">
      <c r="A42" s="9" t="s">
        <v>71</v>
      </c>
      <c r="B42" s="9" t="s">
        <v>72</v>
      </c>
      <c r="C42" s="6">
        <v>21487300</v>
      </c>
      <c r="D42" s="6">
        <v>18901976.140000001</v>
      </c>
      <c r="E42" s="6">
        <v>2585323.86</v>
      </c>
      <c r="F42" s="6">
        <f t="shared" ca="1" si="0"/>
        <v>87.968130663228976</v>
      </c>
      <c r="G42" s="10"/>
    </row>
    <row r="43" spans="1:7" outlineLevel="1" x14ac:dyDescent="0.25">
      <c r="A43" s="7" t="s">
        <v>73</v>
      </c>
      <c r="B43" s="7" t="s">
        <v>74</v>
      </c>
      <c r="C43" s="4">
        <v>115000</v>
      </c>
      <c r="D43" s="4">
        <v>99650.92</v>
      </c>
      <c r="E43" s="4">
        <v>15349.08</v>
      </c>
      <c r="F43" s="4">
        <f t="shared" ca="1" si="0"/>
        <v>86.652973913043482</v>
      </c>
      <c r="G43" s="10"/>
    </row>
    <row r="44" spans="1:7" outlineLevel="1" x14ac:dyDescent="0.25">
      <c r="A44" s="7" t="s">
        <v>75</v>
      </c>
      <c r="B44" s="7" t="s">
        <v>76</v>
      </c>
      <c r="C44" s="4">
        <v>11768300</v>
      </c>
      <c r="D44" s="4">
        <v>10479038.51</v>
      </c>
      <c r="E44" s="4">
        <v>1289261.49</v>
      </c>
      <c r="F44" s="4">
        <f t="shared" ca="1" si="0"/>
        <v>89.044624202306196</v>
      </c>
      <c r="G44" s="10"/>
    </row>
    <row r="45" spans="1:7" outlineLevel="1" x14ac:dyDescent="0.25">
      <c r="A45" s="7" t="s">
        <v>77</v>
      </c>
      <c r="B45" s="7" t="s">
        <v>78</v>
      </c>
      <c r="C45" s="4">
        <v>9604000</v>
      </c>
      <c r="D45" s="4">
        <v>8323286.71</v>
      </c>
      <c r="E45" s="4">
        <v>1280713.29</v>
      </c>
      <c r="F45" s="4">
        <f t="shared" ca="1" si="0"/>
        <v>86.664792898792172</v>
      </c>
      <c r="G45" s="10"/>
    </row>
    <row r="46" spans="1:7" x14ac:dyDescent="0.25">
      <c r="A46" s="9" t="s">
        <v>79</v>
      </c>
      <c r="B46" s="9" t="s">
        <v>80</v>
      </c>
      <c r="C46" s="6">
        <v>30245915.600000001</v>
      </c>
      <c r="D46" s="6">
        <v>30227005.600000001</v>
      </c>
      <c r="E46" s="6">
        <v>18910</v>
      </c>
      <c r="F46" s="6">
        <f t="shared" ca="1" si="0"/>
        <v>99.937479161649179</v>
      </c>
      <c r="G46" s="10"/>
    </row>
    <row r="47" spans="1:7" outlineLevel="1" x14ac:dyDescent="0.25">
      <c r="A47" s="7" t="s">
        <v>81</v>
      </c>
      <c r="B47" s="7" t="s">
        <v>82</v>
      </c>
      <c r="C47" s="4">
        <v>160000</v>
      </c>
      <c r="D47" s="4">
        <v>159390</v>
      </c>
      <c r="E47" s="4">
        <v>610</v>
      </c>
      <c r="F47" s="4">
        <f t="shared" ca="1" si="0"/>
        <v>99.618750000000006</v>
      </c>
      <c r="G47" s="10"/>
    </row>
    <row r="48" spans="1:7" outlineLevel="1" x14ac:dyDescent="0.25">
      <c r="A48" s="7" t="s">
        <v>83</v>
      </c>
      <c r="B48" s="7" t="s">
        <v>84</v>
      </c>
      <c r="C48" s="4">
        <v>30085915.600000001</v>
      </c>
      <c r="D48" s="4">
        <v>30067615.600000001</v>
      </c>
      <c r="E48" s="4">
        <v>18300</v>
      </c>
      <c r="F48" s="4">
        <f t="shared" ca="1" si="0"/>
        <v>99.939174196181014</v>
      </c>
      <c r="G48" s="10"/>
    </row>
    <row r="49" spans="1:8" x14ac:dyDescent="0.25">
      <c r="A49" s="9" t="s">
        <v>85</v>
      </c>
      <c r="B49" s="9" t="s">
        <v>86</v>
      </c>
      <c r="C49" s="6">
        <v>4867366.59</v>
      </c>
      <c r="D49" s="6">
        <v>4867366.59</v>
      </c>
      <c r="E49" s="6">
        <v>0</v>
      </c>
      <c r="F49" s="6">
        <f t="shared" ca="1" si="0"/>
        <v>100</v>
      </c>
      <c r="G49" s="10"/>
    </row>
    <row r="50" spans="1:8" outlineLevel="1" x14ac:dyDescent="0.25">
      <c r="A50" s="7" t="s">
        <v>87</v>
      </c>
      <c r="B50" s="7" t="s">
        <v>88</v>
      </c>
      <c r="C50" s="4">
        <v>4867366.59</v>
      </c>
      <c r="D50" s="4">
        <v>4867366.59</v>
      </c>
      <c r="E50" s="4">
        <v>0</v>
      </c>
      <c r="F50" s="4">
        <f t="shared" ca="1" si="0"/>
        <v>100</v>
      </c>
      <c r="G50" s="10"/>
    </row>
    <row r="51" spans="1:8" ht="12.75" customHeight="1" x14ac:dyDescent="0.25">
      <c r="A51" s="8" t="s">
        <v>89</v>
      </c>
      <c r="B51" s="8"/>
      <c r="C51" s="5">
        <v>509376818.11000001</v>
      </c>
      <c r="D51" s="5">
        <v>502060900.38</v>
      </c>
      <c r="E51" s="5">
        <f>C51-D51</f>
        <v>7315917.7300000191</v>
      </c>
      <c r="F51" s="5">
        <f t="shared" ca="1" si="0"/>
        <v>98.563751338911516</v>
      </c>
      <c r="G51" s="10"/>
      <c r="H51" s="10"/>
    </row>
    <row r="52" spans="1:8" ht="12.75" customHeight="1" x14ac:dyDescent="0.25">
      <c r="A52" s="3"/>
      <c r="B52" s="3"/>
      <c r="C52" s="16"/>
      <c r="D52" s="16"/>
      <c r="E52" s="16"/>
      <c r="F52" s="16"/>
      <c r="G52" s="10"/>
      <c r="H52" s="10"/>
    </row>
  </sheetData>
  <mergeCells count="11">
    <mergeCell ref="F6:F7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2019-10-16T08:34:53Z</dcterms:created>
  <dcterms:modified xsi:type="dcterms:W3CDTF">2020-02-14T12:25:12Z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