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#Urists#1\Desktop\разестить на сайте\"/>
    </mc:Choice>
  </mc:AlternateContent>
  <bookViews>
    <workbookView xWindow="0" yWindow="0" windowWidth="28800" windowHeight="11985" activeTab="1"/>
  </bookViews>
  <sheets>
    <sheet name="доп. меры соц. поддержки" sheetId="1" r:id="rId1"/>
    <sheet name="обеспечение выпол. гос. полном." sheetId="3" r:id="rId2"/>
    <sheet name="доступная среда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K29" i="3" l="1"/>
  <c r="K11" i="1" l="1"/>
  <c r="E36" i="4" l="1"/>
  <c r="E37" i="4"/>
  <c r="F35" i="4"/>
  <c r="G35" i="4"/>
  <c r="H35" i="4"/>
  <c r="I35" i="4"/>
  <c r="J35" i="4"/>
  <c r="K35" i="4"/>
  <c r="F15" i="4"/>
  <c r="F12" i="4" s="1"/>
  <c r="F39" i="4" s="1"/>
  <c r="G15" i="4"/>
  <c r="H15" i="4"/>
  <c r="I15" i="4"/>
  <c r="I12" i="4" s="1"/>
  <c r="I39" i="4" s="1"/>
  <c r="J39" i="4"/>
  <c r="K15" i="4"/>
  <c r="F16" i="4"/>
  <c r="G16" i="4"/>
  <c r="G13" i="4" s="1"/>
  <c r="G40" i="4" s="1"/>
  <c r="H16" i="4"/>
  <c r="H13" i="4" s="1"/>
  <c r="H40" i="4" s="1"/>
  <c r="I16" i="4"/>
  <c r="I13" i="4" s="1"/>
  <c r="I40" i="4" s="1"/>
  <c r="J16" i="4"/>
  <c r="J13" i="4" s="1"/>
  <c r="J40" i="4" s="1"/>
  <c r="K16" i="4"/>
  <c r="K13" i="4" s="1"/>
  <c r="K40" i="4" s="1"/>
  <c r="E34" i="4"/>
  <c r="E33" i="4"/>
  <c r="K32" i="4"/>
  <c r="J32" i="4"/>
  <c r="I32" i="4"/>
  <c r="H32" i="4"/>
  <c r="G32" i="4"/>
  <c r="F32" i="4"/>
  <c r="E28" i="4"/>
  <c r="E27" i="4"/>
  <c r="K26" i="4"/>
  <c r="J26" i="4"/>
  <c r="I26" i="4"/>
  <c r="H26" i="4"/>
  <c r="G26" i="4"/>
  <c r="F26" i="4"/>
  <c r="E31" i="4"/>
  <c r="E30" i="4"/>
  <c r="J29" i="4"/>
  <c r="I29" i="4"/>
  <c r="H29" i="4"/>
  <c r="G29" i="4"/>
  <c r="F29" i="4"/>
  <c r="E25" i="4"/>
  <c r="E24" i="4"/>
  <c r="K23" i="4"/>
  <c r="J23" i="4"/>
  <c r="I23" i="4"/>
  <c r="H23" i="4"/>
  <c r="G23" i="4"/>
  <c r="F23" i="4"/>
  <c r="E22" i="4"/>
  <c r="E21" i="4"/>
  <c r="K20" i="4"/>
  <c r="J20" i="4"/>
  <c r="I20" i="4"/>
  <c r="H20" i="4"/>
  <c r="G20" i="4"/>
  <c r="F20" i="4"/>
  <c r="E18" i="4"/>
  <c r="J17" i="4"/>
  <c r="I17" i="4"/>
  <c r="H17" i="4"/>
  <c r="G17" i="4"/>
  <c r="F17" i="4"/>
  <c r="E19" i="4" l="1"/>
  <c r="E16" i="4" s="1"/>
  <c r="E13" i="4" s="1"/>
  <c r="K14" i="4"/>
  <c r="G14" i="4"/>
  <c r="G12" i="4"/>
  <c r="G39" i="4" s="1"/>
  <c r="G38" i="4" s="1"/>
  <c r="F14" i="4"/>
  <c r="H14" i="4"/>
  <c r="F13" i="4"/>
  <c r="F40" i="4" s="1"/>
  <c r="E40" i="4" s="1"/>
  <c r="H12" i="4"/>
  <c r="H39" i="4" s="1"/>
  <c r="E15" i="4"/>
  <c r="E12" i="4" s="1"/>
  <c r="K12" i="4"/>
  <c r="K39" i="4" s="1"/>
  <c r="E32" i="4"/>
  <c r="I14" i="4"/>
  <c r="E20" i="4"/>
  <c r="E29" i="4"/>
  <c r="E26" i="4"/>
  <c r="E23" i="4"/>
  <c r="E15" i="3"/>
  <c r="E25" i="3"/>
  <c r="F12" i="3"/>
  <c r="F30" i="3" s="1"/>
  <c r="G12" i="3"/>
  <c r="G30" i="3" s="1"/>
  <c r="H12" i="3"/>
  <c r="H30" i="3" s="1"/>
  <c r="I12" i="3"/>
  <c r="I30" i="3" s="1"/>
  <c r="J12" i="3"/>
  <c r="J30" i="3" s="1"/>
  <c r="K12" i="3"/>
  <c r="K30" i="3" s="1"/>
  <c r="F13" i="3"/>
  <c r="F31" i="3" s="1"/>
  <c r="G13" i="3"/>
  <c r="G31" i="3" s="1"/>
  <c r="H13" i="3"/>
  <c r="H31" i="3" s="1"/>
  <c r="I13" i="3"/>
  <c r="I31" i="3" s="1"/>
  <c r="J31" i="3"/>
  <c r="K31" i="3"/>
  <c r="E27" i="3"/>
  <c r="I26" i="3"/>
  <c r="H26" i="3"/>
  <c r="G26" i="3"/>
  <c r="F26" i="3"/>
  <c r="E24" i="3"/>
  <c r="K23" i="3"/>
  <c r="J23" i="3"/>
  <c r="I23" i="3"/>
  <c r="H23" i="3"/>
  <c r="G23" i="3"/>
  <c r="F23" i="3"/>
  <c r="E21" i="3"/>
  <c r="I20" i="3"/>
  <c r="H20" i="3"/>
  <c r="G20" i="3"/>
  <c r="F20" i="3"/>
  <c r="E18" i="3"/>
  <c r="I17" i="3"/>
  <c r="H17" i="3"/>
  <c r="G17" i="3"/>
  <c r="F17" i="3"/>
  <c r="E30" i="3" l="1"/>
  <c r="F38" i="4"/>
  <c r="E12" i="3"/>
  <c r="E39" i="4"/>
  <c r="K11" i="4"/>
  <c r="E14" i="4"/>
  <c r="J38" i="4"/>
  <c r="E35" i="4"/>
  <c r="K38" i="4"/>
  <c r="I38" i="4"/>
  <c r="I11" i="4"/>
  <c r="H11" i="4"/>
  <c r="H38" i="4"/>
  <c r="G11" i="4"/>
  <c r="E11" i="4"/>
  <c r="F11" i="4"/>
  <c r="H29" i="3"/>
  <c r="G14" i="3"/>
  <c r="H14" i="3"/>
  <c r="F14" i="3"/>
  <c r="E23" i="3"/>
  <c r="G29" i="3"/>
  <c r="F11" i="3"/>
  <c r="I29" i="3"/>
  <c r="I14" i="3"/>
  <c r="H11" i="3"/>
  <c r="E38" i="4" l="1"/>
  <c r="G11" i="3"/>
  <c r="I11" i="3"/>
  <c r="F29" i="3"/>
  <c r="F39" i="1" l="1"/>
  <c r="G39" i="1"/>
  <c r="H39" i="1"/>
  <c r="I39" i="1"/>
  <c r="F40" i="1"/>
  <c r="G40" i="1"/>
  <c r="H40" i="1"/>
  <c r="I40" i="1"/>
  <c r="J40" i="1"/>
  <c r="K40" i="1"/>
  <c r="E43" i="1"/>
  <c r="E40" i="1" s="1"/>
  <c r="I41" i="1"/>
  <c r="H41" i="1"/>
  <c r="G41" i="1"/>
  <c r="F41" i="1"/>
  <c r="F30" i="1"/>
  <c r="G30" i="1"/>
  <c r="H30" i="1"/>
  <c r="I30" i="1"/>
  <c r="J30" i="1"/>
  <c r="K30" i="1"/>
  <c r="F31" i="1"/>
  <c r="G31" i="1"/>
  <c r="H31" i="1"/>
  <c r="I31" i="1"/>
  <c r="E37" i="1"/>
  <c r="E36" i="1"/>
  <c r="K35" i="1"/>
  <c r="J35" i="1"/>
  <c r="I35" i="1"/>
  <c r="H35" i="1"/>
  <c r="G35" i="1"/>
  <c r="F35" i="1"/>
  <c r="E33" i="1"/>
  <c r="E30" i="1" s="1"/>
  <c r="I32" i="1"/>
  <c r="H32" i="1"/>
  <c r="G32" i="1"/>
  <c r="F32" i="1"/>
  <c r="F15" i="1"/>
  <c r="G15" i="1"/>
  <c r="H15" i="1"/>
  <c r="I15" i="1"/>
  <c r="J45" i="1"/>
  <c r="K15" i="1"/>
  <c r="F16" i="1"/>
  <c r="G16" i="1"/>
  <c r="H16" i="1"/>
  <c r="I16" i="1"/>
  <c r="E27" i="1"/>
  <c r="E28" i="1"/>
  <c r="K26" i="1"/>
  <c r="J26" i="1"/>
  <c r="I26" i="1"/>
  <c r="H26" i="1"/>
  <c r="G26" i="1"/>
  <c r="F26" i="1"/>
  <c r="E24" i="1"/>
  <c r="I23" i="1"/>
  <c r="H23" i="1"/>
  <c r="G23" i="1"/>
  <c r="F23" i="1"/>
  <c r="E22" i="1"/>
  <c r="K20" i="1"/>
  <c r="J20" i="1"/>
  <c r="I20" i="1"/>
  <c r="H20" i="1"/>
  <c r="G20" i="1"/>
  <c r="F20" i="1"/>
  <c r="E19" i="1"/>
  <c r="H17" i="1"/>
  <c r="G17" i="1"/>
  <c r="I17" i="1"/>
  <c r="J17" i="1"/>
  <c r="K17" i="1"/>
  <c r="F17" i="1"/>
  <c r="G14" i="1" l="1"/>
  <c r="I38" i="1"/>
  <c r="F38" i="1"/>
  <c r="H14" i="1"/>
  <c r="F13" i="1"/>
  <c r="I13" i="1"/>
  <c r="K12" i="1"/>
  <c r="H13" i="1"/>
  <c r="F12" i="1"/>
  <c r="F11" i="1" s="1"/>
  <c r="F46" i="1"/>
  <c r="H46" i="1"/>
  <c r="K45" i="1"/>
  <c r="F45" i="1"/>
  <c r="K13" i="1"/>
  <c r="I12" i="1"/>
  <c r="G46" i="1"/>
  <c r="G13" i="1"/>
  <c r="G38" i="1"/>
  <c r="K46" i="1"/>
  <c r="I45" i="1"/>
  <c r="J46" i="1"/>
  <c r="J44" i="1" s="1"/>
  <c r="H45" i="1"/>
  <c r="I46" i="1"/>
  <c r="G45" i="1"/>
  <c r="H38" i="1"/>
  <c r="F14" i="1"/>
  <c r="H12" i="1"/>
  <c r="G12" i="1"/>
  <c r="I14" i="1"/>
  <c r="G29" i="1"/>
  <c r="F29" i="1"/>
  <c r="I29" i="1"/>
  <c r="H29" i="1"/>
  <c r="K14" i="1"/>
  <c r="E35" i="1"/>
  <c r="E26" i="1"/>
  <c r="F44" i="1" l="1"/>
  <c r="K44" i="1"/>
  <c r="I11" i="1"/>
  <c r="H44" i="1"/>
  <c r="H11" i="1"/>
  <c r="G44" i="1"/>
  <c r="G11" i="1"/>
  <c r="I44" i="1"/>
</calcChain>
</file>

<file path=xl/sharedStrings.xml><?xml version="1.0" encoding="utf-8"?>
<sst xmlns="http://schemas.openxmlformats.org/spreadsheetml/2006/main" count="248" uniqueCount="91">
  <si>
    <t xml:space="preserve">Показатели (индикаторы) результативности выполнения основных мероприятий     </t>
  </si>
  <si>
    <t xml:space="preserve">Всего </t>
  </si>
  <si>
    <t>Цель: Обеспечение адресной направленности, доступности и качества дополнительных мер социальной  поддержки отдельных категорий граждан, проживающих на территории ЗАТО Видяево</t>
  </si>
  <si>
    <t>Задача: Реализация мероприятий по предоставлению мер социальной поддержки отдельным категориям граждан</t>
  </si>
  <si>
    <t xml:space="preserve">МБ            </t>
  </si>
  <si>
    <t xml:space="preserve">ОБ         </t>
  </si>
  <si>
    <t>МБУ УМС СЗ ЗАТО Видяево</t>
  </si>
  <si>
    <t>Мероприятия по социальной поддержке граждан в трудной жизненной ситуации</t>
  </si>
  <si>
    <t>Доля граждан, получивших социальную .поддержку в трудной жизненной ситуации в общем количестве обратившихся за ее получением в ОМСУ ЗАТО Видяево, %</t>
  </si>
  <si>
    <t>Мероприятия по социальной поддержке специалистов, работающих в муниципальных учреждениях образования, культуры и спорта</t>
  </si>
  <si>
    <t xml:space="preserve">Предоставление мер социальной поддержки по оплате жилья и ЖКУ работникам учреждений образования, культуры и спорта </t>
  </si>
  <si>
    <t>МБУ ЦБО               ЗАТО Видяево</t>
  </si>
  <si>
    <t xml:space="preserve">Мероприятия по социальной поддержке муниципальных служащих </t>
  </si>
  <si>
    <t xml:space="preserve">Доплата к пенсиям муниципальным служащим </t>
  </si>
  <si>
    <t>ВСЕГО по Подпрограмме</t>
  </si>
  <si>
    <t xml:space="preserve">Всего:       в т.ч.:       </t>
  </si>
  <si>
    <t>1.1.</t>
  </si>
  <si>
    <t xml:space="preserve">Цель,   задачи,   основные  мероприятия    </t>
  </si>
  <si>
    <t>№ п/п</t>
  </si>
  <si>
    <t xml:space="preserve">Срок  выполнения (квартал    год) </t>
  </si>
  <si>
    <t>Источники финансирования</t>
  </si>
  <si>
    <t xml:space="preserve">Объемы финансирования, тыс. руб.        </t>
  </si>
  <si>
    <t>Исполнители,  перечень организаций,участвующих в реализации  основных  мероприятий</t>
  </si>
  <si>
    <t>Наименование,ед. измерения</t>
  </si>
  <si>
    <t>1.1.1.</t>
  </si>
  <si>
    <t>1.1.2.</t>
  </si>
  <si>
    <t>1.1.3.</t>
  </si>
  <si>
    <t>Администрация ЗАТО Видяево; ОБПУиО администрации ЗАТО Видяево</t>
  </si>
  <si>
    <t>Исполнение публичных обязательств ОМСУ ЗАТО Видяево,                            Да- 1/Нет -0</t>
  </si>
  <si>
    <t xml:space="preserve">Компенсация расходов на оплату проезда и провоза багажа до нового места жительства </t>
  </si>
  <si>
    <t>ОБПУиО администрации ЗАТО Видяево; МБУ УМС СЗ ЗАТО Видяево</t>
  </si>
  <si>
    <t>1.1.4.</t>
  </si>
  <si>
    <t>1.2.</t>
  </si>
  <si>
    <t>1.2.1.</t>
  </si>
  <si>
    <t>1.2.2.</t>
  </si>
  <si>
    <t>Организация предоставления мер соцподдержки по оплате жилья и ЖКУ работникам учреждений</t>
  </si>
  <si>
    <t>Исполнение публичных обязательств ОМСУ ЗАТО Видяево,                            Да- 1/Нет -1</t>
  </si>
  <si>
    <t>1.3.</t>
  </si>
  <si>
    <t>Администрация ЗАТО Видяево; МКУ ФО администрации ЗАТО Видяево; Совет депутатов ЗАТО Видяево</t>
  </si>
  <si>
    <t>1.3.1.</t>
  </si>
  <si>
    <t>Основное мероприятие 1: Обеспечение адресной направленности, доступности и качества, дополнительных мер социальной  поддержки отдельных категорий граждан, проживающих на территории ЗАТО Видяево</t>
  </si>
  <si>
    <t>Компенсация расходов на оплату проезда и провоза багажа до нового места жительства бывшим сотрудникам учреждений из районов Крайнего Севера</t>
  </si>
  <si>
    <t>Цель:  Обеспечение выполнения государственных полномочий по опеке и попечительству на территории  ЗАТО Видяево</t>
  </si>
  <si>
    <t>Задача:  Исполнение полномочий по опеке и попечительству на территории ЗАТО Видяево</t>
  </si>
  <si>
    <t>Основное мероприятие 1. «Исполнение полномочий по опеке и попечительству на территории ЗАТО Видяево»</t>
  </si>
  <si>
    <t>Содержание ребенка                   в семье опекуна (попечителя) и приемной семье, а также вознаграждение, причитающееся приемному родителю</t>
  </si>
  <si>
    <t>Предоставление мер социальной поддержки по оплате жилого помещения и 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</si>
  <si>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</si>
  <si>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Реализация Закона Мурманской области   «О патронате»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</si>
  <si>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Реализация Закона Мурманской области «О вознаграждении опекунам совершеннолетних недееспособных граждан» в части выплаты вознаграждения опекунам совершеннолетних недееспособных граждан</t>
  </si>
  <si>
    <t xml:space="preserve">Реализация мер социальной поддержки  граждан,
 %
</t>
  </si>
  <si>
    <t xml:space="preserve"> ОБПУиО администрации ЗАТО Видяево</t>
  </si>
  <si>
    <t>1.1.1</t>
  </si>
  <si>
    <t>1.1.2</t>
  </si>
  <si>
    <t>1.1.3</t>
  </si>
  <si>
    <t>1.1.4</t>
  </si>
  <si>
    <t>1.1.5</t>
  </si>
  <si>
    <t>Оплата договоров гражданско-правового характера по оплате работ по выносу, погрузке и доставке тел умерших граждан в морг</t>
  </si>
  <si>
    <t>Возмещение расходов по гарантированному перечню услуг на погребение</t>
  </si>
  <si>
    <t>Перечень мероприятий подпрограммы «Доступная среда»</t>
  </si>
  <si>
    <t>Основное мероприятие 1 Мероприятия, направленные       на 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</si>
  <si>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Задача: проведение работ по адаптации и повышению доступности для инвалидов и других МГН учреждений образования, культуры и спорта, приоритетных объектов социальной инфраструктуры ЗАТО Видяево</t>
  </si>
  <si>
    <t xml:space="preserve">Цель: Создание условий для беспрепятственного доступа инвалидам и маломобильным группам населения к приоритетным объектам социальной инфраструктуры ЗАТО Видяево </t>
  </si>
  <si>
    <t>МБУК ЦКД ЗАТО Видяево</t>
  </si>
  <si>
    <t>МБДОУ ЗАТО Видяево «Детский сад            № 2 «Елочка»</t>
  </si>
  <si>
    <t xml:space="preserve">Адаптация объектов дошкольного образования, культуры и спорта ЗАТО Видяево к нуждам инвалидов и МГН, повышение их доступности для данных категорий граждан, в т.ч. по учреждениям:
</t>
  </si>
  <si>
    <t>МАУ СОК «Фрегат» ЗАТО Видяево</t>
  </si>
  <si>
    <t>МБОУ ЗАТО Видяево СОШ  № 1</t>
  </si>
  <si>
    <t>МБУК ЦКД ЗАТО Видяево, МБУ УМС СЗ ЗАТО Видяево</t>
  </si>
  <si>
    <t>МБДОУ ЗАТО Видяево «Детский сад № 2 «Елочка»,МБУ УМС СЗ ЗАТО Видяево</t>
  </si>
  <si>
    <t>МАУ СОК «Фрегат» ЗАТО Видяево, МБУ УМС СЗ ЗАТО Видяево</t>
  </si>
  <si>
    <t>МБОУ ЗАТО Видяево СОШ  № 1, МБУ УМС СЗ ЗАТО Видяево</t>
  </si>
  <si>
    <t>МБУ ДО ЗАТО Видяево ЦДО "Олимп"</t>
  </si>
  <si>
    <t>МБУ ДО ЗАТО Видяево ЦДО "Олимп", МБУ УМС СЗ ЗАТО Видяево</t>
  </si>
  <si>
    <t>1.1.5.</t>
  </si>
  <si>
    <t>МБДОУ ЗАТО Видяево "Детский №1 "Солнышко""</t>
  </si>
  <si>
    <t>Доля доступных для инвалидов и других МГН приоритетных объектов социальной инфраструктуры ЗАТО Видяево ( %)</t>
  </si>
  <si>
    <t>Количество доступных приспособленных жилых помещений и общего имущества для МГН  и инвалидов ЗАТО Видяево (ед.)</t>
  </si>
  <si>
    <t>Мероприятия по приспособлению жилого помещения инвалида и общего имущества в многоквартирном доме, в котором проживает инвалид, с учетом потребностей инвалида</t>
  </si>
  <si>
    <t>Перечень  основных мероприятий подпрограммы
«Обеспечение выполнения государственных полномочий по опеке и попечительству на территории ЗАТО Видяево»</t>
  </si>
  <si>
    <t xml:space="preserve">Перечень основных мероприятий подпрограммы  «Дополнительные меры социальной поддержки отдельных категорий граждан  ЗАТО Видяево» </t>
  </si>
  <si>
    <t xml:space="preserve">Приложение №1 </t>
  </si>
  <si>
    <t>муниципальной программы ЗАТО Видяево"Социальная поддержка граждан"</t>
  </si>
  <si>
    <t>Приложение №2</t>
  </si>
  <si>
    <t>муниципальной программы ЗАТО Видяево "Социальная поддержка граждан"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</si>
  <si>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</si>
  <si>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МБДОУ ЗАТО Видяево "Детский №1 "Солнышко"", МБУ УМС СЗ ЗАТО Видяево</t>
  </si>
  <si>
    <t>2019-2025</t>
  </si>
  <si>
    <t xml:space="preserve">к  подпрограмме "Доступная среда" </t>
  </si>
  <si>
    <t xml:space="preserve"> кподпрограмме "Дополнительные меры социальной поддержки отдельных категорий граждан  ЗАТО Видяево"</t>
  </si>
  <si>
    <t xml:space="preserve"> к  подпрограмме "Обеспечение выполнения государственных полномочий по опеке и попечительству на территории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</si>
</sst>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zoomScaleNormal="100" workbookViewId="0">
      <selection activeCell="A4" sqref="A4:U4"/>
    </sheetView>
  </sheetViews>
  <sheetFormatPr defaultRowHeight="15" x14ac:dyDescent="0.25"/>
  <cols>
    <col min="2" max="2" width="35.28515625" customWidth="1"/>
    <col min="13" max="13" width="20.140625" customWidth="1"/>
    <col min="21" max="21" width="17.85546875" customWidth="1"/>
  </cols>
  <sheetData>
    <row r="1" spans="1:21" x14ac:dyDescent="0.25">
      <c r="G1" s="20"/>
      <c r="M1" s="18"/>
      <c r="N1" s="18"/>
      <c r="O1" s="18"/>
      <c r="P1" s="18"/>
      <c r="Q1" s="18"/>
      <c r="R1" s="18"/>
      <c r="S1" s="18"/>
      <c r="T1" s="18"/>
      <c r="U1" s="19" t="s">
        <v>81</v>
      </c>
    </row>
    <row r="2" spans="1:21" x14ac:dyDescent="0.25">
      <c r="G2" s="20"/>
      <c r="M2" s="18"/>
      <c r="N2" s="18"/>
      <c r="O2" s="18"/>
      <c r="P2" s="18"/>
      <c r="Q2" s="18"/>
      <c r="R2" s="18"/>
      <c r="S2" s="18"/>
      <c r="T2" s="18"/>
      <c r="U2" s="19" t="s">
        <v>89</v>
      </c>
    </row>
    <row r="3" spans="1:21" x14ac:dyDescent="0.25">
      <c r="G3" s="20"/>
      <c r="M3" s="18"/>
      <c r="N3" s="18"/>
      <c r="O3" s="18"/>
      <c r="P3" s="18"/>
      <c r="Q3" s="18"/>
      <c r="R3" s="18"/>
      <c r="S3" s="18"/>
      <c r="T3" s="18"/>
      <c r="U3" s="19" t="s">
        <v>82</v>
      </c>
    </row>
    <row r="4" spans="1:21" ht="30" customHeight="1" x14ac:dyDescent="0.25">
      <c r="A4" s="55" t="s">
        <v>80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x14ac:dyDescent="0.25">
      <c r="A5" s="32" t="s">
        <v>18</v>
      </c>
      <c r="B5" s="37" t="s">
        <v>17</v>
      </c>
      <c r="C5" s="32" t="s">
        <v>19</v>
      </c>
      <c r="D5" s="32" t="s">
        <v>20</v>
      </c>
      <c r="E5" s="32" t="s">
        <v>21</v>
      </c>
      <c r="F5" s="32"/>
      <c r="G5" s="32"/>
      <c r="H5" s="32"/>
      <c r="I5" s="32"/>
      <c r="J5" s="32"/>
      <c r="K5" s="32"/>
      <c r="L5" s="21"/>
      <c r="M5" s="32" t="s">
        <v>0</v>
      </c>
      <c r="N5" s="32"/>
      <c r="O5" s="32"/>
      <c r="P5" s="32"/>
      <c r="Q5" s="32"/>
      <c r="R5" s="32"/>
      <c r="S5" s="32"/>
      <c r="T5" s="21"/>
      <c r="U5" s="32" t="s">
        <v>22</v>
      </c>
    </row>
    <row r="6" spans="1:21" x14ac:dyDescent="0.25">
      <c r="A6" s="44"/>
      <c r="B6" s="70"/>
      <c r="C6" s="44"/>
      <c r="D6" s="44"/>
      <c r="E6" s="33" t="s">
        <v>1</v>
      </c>
      <c r="F6" s="32">
        <v>2019</v>
      </c>
      <c r="G6" s="32">
        <v>2020</v>
      </c>
      <c r="H6" s="32">
        <v>2021</v>
      </c>
      <c r="I6" s="32">
        <v>2022</v>
      </c>
      <c r="J6" s="32">
        <v>2023</v>
      </c>
      <c r="K6" s="32">
        <v>2024</v>
      </c>
      <c r="L6" s="37">
        <v>2025</v>
      </c>
      <c r="M6" s="69" t="s">
        <v>23</v>
      </c>
      <c r="N6" s="32">
        <v>2019</v>
      </c>
      <c r="O6" s="32">
        <v>2020</v>
      </c>
      <c r="P6" s="32">
        <v>2021</v>
      </c>
      <c r="Q6" s="32">
        <v>2022</v>
      </c>
      <c r="R6" s="32">
        <v>2023</v>
      </c>
      <c r="S6" s="32">
        <v>2024</v>
      </c>
      <c r="T6" s="37">
        <v>2025</v>
      </c>
      <c r="U6" s="44"/>
    </row>
    <row r="7" spans="1:21" ht="60" customHeight="1" x14ac:dyDescent="0.25">
      <c r="A7" s="44"/>
      <c r="B7" s="71"/>
      <c r="C7" s="44"/>
      <c r="D7" s="44"/>
      <c r="E7" s="33"/>
      <c r="F7" s="32"/>
      <c r="G7" s="32"/>
      <c r="H7" s="32"/>
      <c r="I7" s="32"/>
      <c r="J7" s="32"/>
      <c r="K7" s="32"/>
      <c r="L7" s="71"/>
      <c r="M7" s="51"/>
      <c r="N7" s="32"/>
      <c r="O7" s="32"/>
      <c r="P7" s="32"/>
      <c r="Q7" s="32"/>
      <c r="R7" s="32"/>
      <c r="S7" s="32"/>
      <c r="T7" s="71"/>
      <c r="U7" s="44"/>
    </row>
    <row r="8" spans="1:21" s="12" customFormat="1" ht="10.5" x14ac:dyDescent="0.1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</row>
    <row r="9" spans="1:21" x14ac:dyDescent="0.25">
      <c r="A9" s="72" t="s">
        <v>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1" x14ac:dyDescent="0.25">
      <c r="A10" s="72" t="s">
        <v>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1:21" ht="31.5" customHeight="1" x14ac:dyDescent="0.25">
      <c r="A11" s="32">
        <v>1</v>
      </c>
      <c r="B11" s="47" t="s">
        <v>40</v>
      </c>
      <c r="C11" s="33" t="s">
        <v>87</v>
      </c>
      <c r="D11" s="7" t="s">
        <v>15</v>
      </c>
      <c r="E11" s="8">
        <v>87410.54</v>
      </c>
      <c r="F11" s="8">
        <f t="shared" ref="F11:I11" si="0">F12+F13</f>
        <v>12293.300000000001</v>
      </c>
      <c r="G11" s="8">
        <f t="shared" si="0"/>
        <v>12244.020000000002</v>
      </c>
      <c r="H11" s="8">
        <f t="shared" si="0"/>
        <v>12503.970000000001</v>
      </c>
      <c r="I11" s="8">
        <f t="shared" si="0"/>
        <v>12570.749999999998</v>
      </c>
      <c r="J11" s="8">
        <v>12599.5</v>
      </c>
      <c r="K11" s="8">
        <f>K12+K13</f>
        <v>12599.5</v>
      </c>
      <c r="L11" s="8">
        <v>12599.5</v>
      </c>
      <c r="M11" s="60"/>
      <c r="N11" s="61"/>
      <c r="O11" s="61"/>
      <c r="P11" s="61"/>
      <c r="Q11" s="61"/>
      <c r="R11" s="61"/>
      <c r="S11" s="61"/>
      <c r="T11" s="61"/>
      <c r="U11" s="62"/>
    </row>
    <row r="12" spans="1:21" ht="24.75" customHeight="1" x14ac:dyDescent="0.25">
      <c r="A12" s="32"/>
      <c r="B12" s="48"/>
      <c r="C12" s="33"/>
      <c r="D12" s="7" t="s">
        <v>4</v>
      </c>
      <c r="E12" s="8">
        <v>2724.94</v>
      </c>
      <c r="F12" s="8">
        <f t="shared" ref="F12:K12" si="1">F15+F30+F39</f>
        <v>525</v>
      </c>
      <c r="G12" s="8">
        <f t="shared" si="1"/>
        <v>435.41999999999996</v>
      </c>
      <c r="H12" s="8">
        <f t="shared" si="1"/>
        <v>380.37</v>
      </c>
      <c r="I12" s="8">
        <f t="shared" si="1"/>
        <v>58.15</v>
      </c>
      <c r="J12" s="23">
        <v>442</v>
      </c>
      <c r="K12" s="8">
        <f t="shared" si="1"/>
        <v>442</v>
      </c>
      <c r="L12" s="8">
        <v>442</v>
      </c>
      <c r="M12" s="63"/>
      <c r="N12" s="64"/>
      <c r="O12" s="64"/>
      <c r="P12" s="64"/>
      <c r="Q12" s="64"/>
      <c r="R12" s="64"/>
      <c r="S12" s="64"/>
      <c r="T12" s="64"/>
      <c r="U12" s="65"/>
    </row>
    <row r="13" spans="1:21" ht="28.5" customHeight="1" x14ac:dyDescent="0.25">
      <c r="A13" s="32"/>
      <c r="B13" s="48"/>
      <c r="C13" s="33"/>
      <c r="D13" s="7" t="s">
        <v>5</v>
      </c>
      <c r="E13" s="8">
        <v>84685.6</v>
      </c>
      <c r="F13" s="8">
        <f t="shared" ref="F13:K13" si="2">F16+F31+F40</f>
        <v>11768.300000000001</v>
      </c>
      <c r="G13" s="8">
        <f t="shared" si="2"/>
        <v>11808.600000000002</v>
      </c>
      <c r="H13" s="8">
        <f t="shared" si="2"/>
        <v>12123.6</v>
      </c>
      <c r="I13" s="8">
        <f t="shared" si="2"/>
        <v>12512.599999999999</v>
      </c>
      <c r="J13" s="23">
        <v>12157.5</v>
      </c>
      <c r="K13" s="8">
        <f t="shared" si="2"/>
        <v>12157.5</v>
      </c>
      <c r="L13" s="8">
        <v>12157.5</v>
      </c>
      <c r="M13" s="63"/>
      <c r="N13" s="64"/>
      <c r="O13" s="64"/>
      <c r="P13" s="64"/>
      <c r="Q13" s="64"/>
      <c r="R13" s="64"/>
      <c r="S13" s="64"/>
      <c r="T13" s="64"/>
      <c r="U13" s="65"/>
    </row>
    <row r="14" spans="1:21" ht="24" x14ac:dyDescent="0.25">
      <c r="A14" s="40" t="s">
        <v>16</v>
      </c>
      <c r="B14" s="45" t="s">
        <v>7</v>
      </c>
      <c r="C14" s="32" t="s">
        <v>87</v>
      </c>
      <c r="D14" s="11" t="s">
        <v>15</v>
      </c>
      <c r="E14" s="14">
        <v>2241.39</v>
      </c>
      <c r="F14" s="14">
        <f t="shared" ref="F14:K14" si="3">F15+F16</f>
        <v>418.2</v>
      </c>
      <c r="G14" s="14">
        <f t="shared" si="3"/>
        <v>338.61999999999995</v>
      </c>
      <c r="H14" s="14">
        <f t="shared" si="3"/>
        <v>277.37</v>
      </c>
      <c r="I14" s="14">
        <f t="shared" si="3"/>
        <v>9.3000000000000007</v>
      </c>
      <c r="J14" s="24">
        <v>399.3</v>
      </c>
      <c r="K14" s="14">
        <f t="shared" si="3"/>
        <v>399.3</v>
      </c>
      <c r="L14" s="14">
        <v>399.3</v>
      </c>
      <c r="M14" s="63"/>
      <c r="N14" s="64"/>
      <c r="O14" s="64"/>
      <c r="P14" s="64"/>
      <c r="Q14" s="64"/>
      <c r="R14" s="64"/>
      <c r="S14" s="64"/>
      <c r="T14" s="64"/>
      <c r="U14" s="65"/>
    </row>
    <row r="15" spans="1:21" ht="22.5" customHeight="1" x14ac:dyDescent="0.25">
      <c r="A15" s="35"/>
      <c r="B15" s="46"/>
      <c r="C15" s="32"/>
      <c r="D15" s="10" t="s">
        <v>4</v>
      </c>
      <c r="E15" s="8">
        <v>2178.79</v>
      </c>
      <c r="F15" s="8">
        <f t="shared" ref="F15:K15" si="4">F18+F21+F24+F27</f>
        <v>410</v>
      </c>
      <c r="G15" s="8">
        <f t="shared" si="4"/>
        <v>330.41999999999996</v>
      </c>
      <c r="H15" s="8">
        <f t="shared" si="4"/>
        <v>268.37</v>
      </c>
      <c r="I15" s="8">
        <f t="shared" si="4"/>
        <v>0</v>
      </c>
      <c r="J15" s="23">
        <v>390</v>
      </c>
      <c r="K15" s="8">
        <f t="shared" si="4"/>
        <v>390</v>
      </c>
      <c r="L15" s="8">
        <v>390</v>
      </c>
      <c r="M15" s="63"/>
      <c r="N15" s="64"/>
      <c r="O15" s="64"/>
      <c r="P15" s="64"/>
      <c r="Q15" s="64"/>
      <c r="R15" s="64"/>
      <c r="S15" s="64"/>
      <c r="T15" s="64"/>
      <c r="U15" s="65"/>
    </row>
    <row r="16" spans="1:21" ht="24.75" customHeight="1" x14ac:dyDescent="0.25">
      <c r="A16" s="35"/>
      <c r="B16" s="46"/>
      <c r="C16" s="32"/>
      <c r="D16" s="10" t="s">
        <v>5</v>
      </c>
      <c r="E16" s="8">
        <v>62.6</v>
      </c>
      <c r="F16" s="8">
        <f t="shared" ref="F16:I16" si="5">F19+F22+F25+F28</f>
        <v>8.1999999999999993</v>
      </c>
      <c r="G16" s="8">
        <f t="shared" si="5"/>
        <v>8.1999999999999993</v>
      </c>
      <c r="H16" s="8">
        <f t="shared" si="5"/>
        <v>9</v>
      </c>
      <c r="I16" s="8">
        <f t="shared" si="5"/>
        <v>9.3000000000000007</v>
      </c>
      <c r="J16" s="23">
        <v>9.3000000000000007</v>
      </c>
      <c r="K16" s="8">
        <v>9.3000000000000007</v>
      </c>
      <c r="L16" s="8">
        <v>9.3000000000000007</v>
      </c>
      <c r="M16" s="66"/>
      <c r="N16" s="67"/>
      <c r="O16" s="67"/>
      <c r="P16" s="67"/>
      <c r="Q16" s="67"/>
      <c r="R16" s="67"/>
      <c r="S16" s="67"/>
      <c r="T16" s="67"/>
      <c r="U16" s="68"/>
    </row>
    <row r="17" spans="1:21" ht="33.75" customHeight="1" x14ac:dyDescent="0.25">
      <c r="A17" s="40" t="s">
        <v>24</v>
      </c>
      <c r="B17" s="41" t="s">
        <v>29</v>
      </c>
      <c r="C17" s="32" t="s">
        <v>87</v>
      </c>
      <c r="D17" s="10" t="s">
        <v>15</v>
      </c>
      <c r="E17" s="8">
        <v>1228.3699999999999</v>
      </c>
      <c r="F17" s="8">
        <f>F18+F19</f>
        <v>210</v>
      </c>
      <c r="G17" s="8">
        <f t="shared" ref="G17:K17" si="6">G18+G19</f>
        <v>0</v>
      </c>
      <c r="H17" s="8">
        <f>H18+H19</f>
        <v>148.37</v>
      </c>
      <c r="I17" s="8">
        <f t="shared" si="6"/>
        <v>0</v>
      </c>
      <c r="J17" s="23">
        <f t="shared" si="6"/>
        <v>290</v>
      </c>
      <c r="K17" s="8">
        <f t="shared" si="6"/>
        <v>290</v>
      </c>
      <c r="L17" s="8">
        <v>290</v>
      </c>
      <c r="M17" s="37" t="s">
        <v>28</v>
      </c>
      <c r="N17" s="32">
        <v>1</v>
      </c>
      <c r="O17" s="32">
        <v>1</v>
      </c>
      <c r="P17" s="32">
        <v>1</v>
      </c>
      <c r="Q17" s="32">
        <v>0</v>
      </c>
      <c r="R17" s="32">
        <v>1</v>
      </c>
      <c r="S17" s="32">
        <v>1</v>
      </c>
      <c r="T17" s="37">
        <v>1</v>
      </c>
      <c r="U17" s="37" t="s">
        <v>27</v>
      </c>
    </row>
    <row r="18" spans="1:21" ht="24.75" customHeight="1" x14ac:dyDescent="0.25">
      <c r="A18" s="35"/>
      <c r="B18" s="41"/>
      <c r="C18" s="32"/>
      <c r="D18" s="10" t="s">
        <v>4</v>
      </c>
      <c r="E18" s="8">
        <v>1228.3699999999999</v>
      </c>
      <c r="F18" s="8">
        <v>210</v>
      </c>
      <c r="G18" s="9">
        <v>0</v>
      </c>
      <c r="H18" s="9">
        <v>148.37</v>
      </c>
      <c r="I18" s="9">
        <v>0</v>
      </c>
      <c r="J18" s="25">
        <v>290</v>
      </c>
      <c r="K18" s="9">
        <v>290</v>
      </c>
      <c r="L18" s="9">
        <v>290</v>
      </c>
      <c r="M18" s="38"/>
      <c r="N18" s="32"/>
      <c r="O18" s="32"/>
      <c r="P18" s="32"/>
      <c r="Q18" s="32"/>
      <c r="R18" s="32"/>
      <c r="S18" s="32"/>
      <c r="T18" s="70"/>
      <c r="U18" s="49"/>
    </row>
    <row r="19" spans="1:21" ht="29.25" customHeight="1" x14ac:dyDescent="0.25">
      <c r="A19" s="35"/>
      <c r="B19" s="41"/>
      <c r="C19" s="32"/>
      <c r="D19" s="10" t="s">
        <v>5</v>
      </c>
      <c r="E19" s="9">
        <f>F19+G19+H19+I19+J19+K19</f>
        <v>0</v>
      </c>
      <c r="F19" s="9">
        <v>0</v>
      </c>
      <c r="G19" s="9">
        <v>0</v>
      </c>
      <c r="H19" s="9">
        <v>0</v>
      </c>
      <c r="I19" s="9">
        <v>0</v>
      </c>
      <c r="J19" s="25">
        <v>0</v>
      </c>
      <c r="K19" s="9">
        <v>0</v>
      </c>
      <c r="L19" s="9">
        <v>0</v>
      </c>
      <c r="M19" s="39"/>
      <c r="N19" s="32"/>
      <c r="O19" s="32"/>
      <c r="P19" s="32"/>
      <c r="Q19" s="32"/>
      <c r="R19" s="32"/>
      <c r="S19" s="32"/>
      <c r="T19" s="71"/>
      <c r="U19" s="50"/>
    </row>
    <row r="20" spans="1:21" ht="27" customHeight="1" x14ac:dyDescent="0.25">
      <c r="A20" s="34" t="s">
        <v>25</v>
      </c>
      <c r="B20" s="36" t="s">
        <v>41</v>
      </c>
      <c r="C20" s="32" t="s">
        <v>87</v>
      </c>
      <c r="D20" s="4" t="s">
        <v>15</v>
      </c>
      <c r="E20" s="8">
        <v>430.42</v>
      </c>
      <c r="F20" s="8">
        <f>F21+F22</f>
        <v>0</v>
      </c>
      <c r="G20" s="8">
        <f t="shared" ref="G20" si="7">G21+G22</f>
        <v>130.41999999999999</v>
      </c>
      <c r="H20" s="8">
        <f>H21+H22</f>
        <v>0</v>
      </c>
      <c r="I20" s="8">
        <f t="shared" ref="I20" si="8">I21+I22</f>
        <v>0</v>
      </c>
      <c r="J20" s="23">
        <f t="shared" ref="J20" si="9">J21+J22</f>
        <v>100</v>
      </c>
      <c r="K20" s="8">
        <f t="shared" ref="K20" si="10">K21+K22</f>
        <v>100</v>
      </c>
      <c r="L20" s="8">
        <v>100</v>
      </c>
      <c r="M20" s="37" t="s">
        <v>28</v>
      </c>
      <c r="N20" s="32">
        <v>1</v>
      </c>
      <c r="O20" s="32">
        <v>1</v>
      </c>
      <c r="P20" s="32">
        <v>1</v>
      </c>
      <c r="Q20" s="32">
        <v>1</v>
      </c>
      <c r="R20" s="32">
        <v>1</v>
      </c>
      <c r="S20" s="32">
        <v>1</v>
      </c>
      <c r="T20" s="37">
        <v>1</v>
      </c>
      <c r="U20" s="37" t="s">
        <v>27</v>
      </c>
    </row>
    <row r="21" spans="1:21" ht="24" customHeight="1" x14ac:dyDescent="0.25">
      <c r="A21" s="35"/>
      <c r="B21" s="36"/>
      <c r="C21" s="32"/>
      <c r="D21" s="4" t="s">
        <v>4</v>
      </c>
      <c r="E21" s="8">
        <v>430.42</v>
      </c>
      <c r="F21" s="8">
        <v>0</v>
      </c>
      <c r="G21" s="9">
        <v>130.41999999999999</v>
      </c>
      <c r="H21" s="9">
        <v>0</v>
      </c>
      <c r="I21" s="9">
        <v>0</v>
      </c>
      <c r="J21" s="25">
        <v>100</v>
      </c>
      <c r="K21" s="9">
        <v>100</v>
      </c>
      <c r="L21" s="9">
        <v>100</v>
      </c>
      <c r="M21" s="38"/>
      <c r="N21" s="32"/>
      <c r="O21" s="32"/>
      <c r="P21" s="32"/>
      <c r="Q21" s="32"/>
      <c r="R21" s="32"/>
      <c r="S21" s="32"/>
      <c r="T21" s="70"/>
      <c r="U21" s="49"/>
    </row>
    <row r="22" spans="1:21" ht="27.75" customHeight="1" x14ac:dyDescent="0.25">
      <c r="A22" s="35"/>
      <c r="B22" s="36"/>
      <c r="C22" s="32"/>
      <c r="D22" s="4" t="s">
        <v>5</v>
      </c>
      <c r="E22" s="9">
        <f>F22+G22+H22+I22+J22+K22</f>
        <v>0</v>
      </c>
      <c r="F22" s="9">
        <v>0</v>
      </c>
      <c r="G22" s="9">
        <v>0</v>
      </c>
      <c r="H22" s="9">
        <v>0</v>
      </c>
      <c r="I22" s="9">
        <v>0</v>
      </c>
      <c r="J22" s="25">
        <v>0</v>
      </c>
      <c r="K22" s="9">
        <v>0</v>
      </c>
      <c r="L22" s="9">
        <v>0</v>
      </c>
      <c r="M22" s="39"/>
      <c r="N22" s="32"/>
      <c r="O22" s="32"/>
      <c r="P22" s="32"/>
      <c r="Q22" s="32"/>
      <c r="R22" s="32"/>
      <c r="S22" s="32"/>
      <c r="T22" s="71"/>
      <c r="U22" s="50"/>
    </row>
    <row r="23" spans="1:21" ht="24" x14ac:dyDescent="0.25">
      <c r="A23" s="34" t="s">
        <v>26</v>
      </c>
      <c r="B23" s="36" t="s">
        <v>58</v>
      </c>
      <c r="C23" s="32" t="s">
        <v>87</v>
      </c>
      <c r="D23" s="4" t="s">
        <v>15</v>
      </c>
      <c r="E23" s="8">
        <v>62.6</v>
      </c>
      <c r="F23" s="8">
        <f>F24+F25</f>
        <v>8.1999999999999993</v>
      </c>
      <c r="G23" s="8">
        <f t="shared" ref="G23" si="11">G24+G25</f>
        <v>8.1999999999999993</v>
      </c>
      <c r="H23" s="8">
        <f>H24+H25</f>
        <v>9</v>
      </c>
      <c r="I23" s="8">
        <f t="shared" ref="I23" si="12">I24+I25</f>
        <v>9.3000000000000007</v>
      </c>
      <c r="J23" s="23">
        <v>9.3000000000000007</v>
      </c>
      <c r="K23" s="8">
        <v>9.3000000000000007</v>
      </c>
      <c r="L23" s="8">
        <v>9.3000000000000007</v>
      </c>
      <c r="M23" s="37" t="s">
        <v>28</v>
      </c>
      <c r="N23" s="32">
        <v>1</v>
      </c>
      <c r="O23" s="32">
        <v>1</v>
      </c>
      <c r="P23" s="32">
        <v>1</v>
      </c>
      <c r="Q23" s="32">
        <v>1</v>
      </c>
      <c r="R23" s="32">
        <v>1</v>
      </c>
      <c r="S23" s="32">
        <v>1</v>
      </c>
      <c r="T23" s="37">
        <v>1</v>
      </c>
      <c r="U23" s="37" t="s">
        <v>30</v>
      </c>
    </row>
    <row r="24" spans="1:21" ht="24.75" customHeight="1" x14ac:dyDescent="0.25">
      <c r="A24" s="35"/>
      <c r="B24" s="36"/>
      <c r="C24" s="32"/>
      <c r="D24" s="4" t="s">
        <v>4</v>
      </c>
      <c r="E24" s="8">
        <f>F24+G24+H24+I24+J24+K24</f>
        <v>0</v>
      </c>
      <c r="F24" s="8">
        <v>0</v>
      </c>
      <c r="G24" s="8">
        <v>0</v>
      </c>
      <c r="H24" s="8">
        <v>0</v>
      </c>
      <c r="I24" s="8">
        <v>0</v>
      </c>
      <c r="J24" s="23">
        <v>0</v>
      </c>
      <c r="K24" s="8">
        <v>0</v>
      </c>
      <c r="L24" s="8">
        <v>0</v>
      </c>
      <c r="M24" s="38"/>
      <c r="N24" s="32"/>
      <c r="O24" s="32"/>
      <c r="P24" s="32"/>
      <c r="Q24" s="32"/>
      <c r="R24" s="32"/>
      <c r="S24" s="32"/>
      <c r="T24" s="70"/>
      <c r="U24" s="49"/>
    </row>
    <row r="25" spans="1:21" ht="26.25" customHeight="1" x14ac:dyDescent="0.25">
      <c r="A25" s="35"/>
      <c r="B25" s="36"/>
      <c r="C25" s="32"/>
      <c r="D25" s="4" t="s">
        <v>5</v>
      </c>
      <c r="E25" s="9">
        <v>62.6</v>
      </c>
      <c r="F25" s="9">
        <v>8.1999999999999993</v>
      </c>
      <c r="G25" s="9">
        <v>8.1999999999999993</v>
      </c>
      <c r="H25" s="9">
        <v>9</v>
      </c>
      <c r="I25" s="9">
        <v>9.3000000000000007</v>
      </c>
      <c r="J25" s="25">
        <v>9.3000000000000007</v>
      </c>
      <c r="K25" s="9">
        <v>9.3000000000000007</v>
      </c>
      <c r="L25" s="9">
        <v>9.3000000000000007</v>
      </c>
      <c r="M25" s="39"/>
      <c r="N25" s="32"/>
      <c r="O25" s="32"/>
      <c r="P25" s="32"/>
      <c r="Q25" s="32"/>
      <c r="R25" s="32"/>
      <c r="S25" s="32"/>
      <c r="T25" s="71"/>
      <c r="U25" s="50"/>
    </row>
    <row r="26" spans="1:21" ht="36.75" customHeight="1" x14ac:dyDescent="0.25">
      <c r="A26" s="34" t="s">
        <v>31</v>
      </c>
      <c r="B26" s="36" t="s">
        <v>57</v>
      </c>
      <c r="C26" s="32" t="s">
        <v>87</v>
      </c>
      <c r="D26" s="4" t="s">
        <v>15</v>
      </c>
      <c r="E26" s="8">
        <f>E27+E28</f>
        <v>520</v>
      </c>
      <c r="F26" s="8">
        <f>F27+F28</f>
        <v>200</v>
      </c>
      <c r="G26" s="8">
        <f t="shared" ref="G26" si="13">G27+G28</f>
        <v>200</v>
      </c>
      <c r="H26" s="8">
        <f>H27+H28</f>
        <v>120</v>
      </c>
      <c r="I26" s="8">
        <f t="shared" ref="I26" si="14">I27+I28</f>
        <v>0</v>
      </c>
      <c r="J26" s="23">
        <f t="shared" ref="J26" si="15">J27+J28</f>
        <v>0</v>
      </c>
      <c r="K26" s="15">
        <f t="shared" ref="K26" si="16">K27+K28</f>
        <v>0</v>
      </c>
      <c r="L26" s="8">
        <v>0</v>
      </c>
      <c r="M26" s="32" t="s">
        <v>8</v>
      </c>
      <c r="N26" s="32">
        <v>100</v>
      </c>
      <c r="O26" s="32">
        <v>100</v>
      </c>
      <c r="P26" s="32">
        <v>100</v>
      </c>
      <c r="Q26" s="32">
        <v>0</v>
      </c>
      <c r="R26" s="32">
        <v>0</v>
      </c>
      <c r="S26" s="32">
        <v>0</v>
      </c>
      <c r="T26" s="37">
        <v>0</v>
      </c>
      <c r="U26" s="32" t="s">
        <v>6</v>
      </c>
    </row>
    <row r="27" spans="1:21" ht="26.25" customHeight="1" x14ac:dyDescent="0.25">
      <c r="A27" s="35"/>
      <c r="B27" s="36"/>
      <c r="C27" s="32"/>
      <c r="D27" s="4" t="s">
        <v>4</v>
      </c>
      <c r="E27" s="8">
        <f>F27+G27+H27+I27+J27+K27</f>
        <v>520</v>
      </c>
      <c r="F27" s="8">
        <v>200</v>
      </c>
      <c r="G27" s="8">
        <v>200</v>
      </c>
      <c r="H27" s="8">
        <v>120</v>
      </c>
      <c r="I27" s="8">
        <v>0</v>
      </c>
      <c r="J27" s="23">
        <v>0</v>
      </c>
      <c r="K27" s="15">
        <v>0</v>
      </c>
      <c r="L27" s="8">
        <v>0</v>
      </c>
      <c r="M27" s="32"/>
      <c r="N27" s="32"/>
      <c r="O27" s="32"/>
      <c r="P27" s="32"/>
      <c r="Q27" s="32"/>
      <c r="R27" s="32"/>
      <c r="S27" s="32"/>
      <c r="T27" s="70"/>
      <c r="U27" s="32"/>
    </row>
    <row r="28" spans="1:21" ht="36" customHeight="1" x14ac:dyDescent="0.25">
      <c r="A28" s="35"/>
      <c r="B28" s="36"/>
      <c r="C28" s="32"/>
      <c r="D28" s="4" t="s">
        <v>5</v>
      </c>
      <c r="E28" s="9">
        <f>F28+G28+H28+I28+J28+K28</f>
        <v>0</v>
      </c>
      <c r="F28" s="9">
        <v>0</v>
      </c>
      <c r="G28" s="9">
        <v>0</v>
      </c>
      <c r="H28" s="9">
        <v>0</v>
      </c>
      <c r="I28" s="9">
        <v>0</v>
      </c>
      <c r="J28" s="25">
        <v>0</v>
      </c>
      <c r="K28" s="9">
        <v>0</v>
      </c>
      <c r="L28" s="9">
        <v>0</v>
      </c>
      <c r="M28" s="32"/>
      <c r="N28" s="32"/>
      <c r="O28" s="32"/>
      <c r="P28" s="32"/>
      <c r="Q28" s="32"/>
      <c r="R28" s="32"/>
      <c r="S28" s="32"/>
      <c r="T28" s="71"/>
      <c r="U28" s="32"/>
    </row>
    <row r="29" spans="1:21" ht="24.75" customHeight="1" x14ac:dyDescent="0.25">
      <c r="A29" s="34" t="s">
        <v>32</v>
      </c>
      <c r="B29" s="36" t="s">
        <v>9</v>
      </c>
      <c r="C29" s="32" t="s">
        <v>87</v>
      </c>
      <c r="D29" s="4" t="s">
        <v>15</v>
      </c>
      <c r="E29" s="8">
        <v>84623</v>
      </c>
      <c r="F29" s="8">
        <f t="shared" ref="F29:I29" si="17">F30+F31</f>
        <v>11760.1</v>
      </c>
      <c r="G29" s="8">
        <f t="shared" si="17"/>
        <v>11800.400000000001</v>
      </c>
      <c r="H29" s="8">
        <f t="shared" si="17"/>
        <v>12114.6</v>
      </c>
      <c r="I29" s="8">
        <f t="shared" si="17"/>
        <v>12503.3</v>
      </c>
      <c r="J29" s="23">
        <v>12148.2</v>
      </c>
      <c r="K29" s="8">
        <v>12148.2</v>
      </c>
      <c r="L29" s="8">
        <v>12148.2</v>
      </c>
      <c r="M29" s="32"/>
      <c r="N29" s="51"/>
      <c r="O29" s="51"/>
      <c r="P29" s="51"/>
      <c r="Q29" s="51"/>
      <c r="R29" s="51"/>
      <c r="S29" s="51"/>
      <c r="T29" s="51"/>
      <c r="U29" s="51"/>
    </row>
    <row r="30" spans="1:21" ht="21" customHeight="1" x14ac:dyDescent="0.25">
      <c r="A30" s="35"/>
      <c r="B30" s="57"/>
      <c r="C30" s="51"/>
      <c r="D30" s="4" t="s">
        <v>4</v>
      </c>
      <c r="E30" s="8">
        <f>E33+E36</f>
        <v>0</v>
      </c>
      <c r="F30" s="8">
        <f t="shared" ref="F30:K30" si="18">F33+F36</f>
        <v>0</v>
      </c>
      <c r="G30" s="8">
        <f t="shared" si="18"/>
        <v>0</v>
      </c>
      <c r="H30" s="8">
        <f t="shared" si="18"/>
        <v>0</v>
      </c>
      <c r="I30" s="8">
        <f t="shared" si="18"/>
        <v>0</v>
      </c>
      <c r="J30" s="23">
        <f t="shared" si="18"/>
        <v>0</v>
      </c>
      <c r="K30" s="8">
        <f t="shared" si="18"/>
        <v>0</v>
      </c>
      <c r="L30" s="8">
        <v>0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1:21" ht="22.5" customHeight="1" x14ac:dyDescent="0.25">
      <c r="A31" s="35"/>
      <c r="B31" s="58"/>
      <c r="C31" s="59"/>
      <c r="D31" s="16" t="s">
        <v>5</v>
      </c>
      <c r="E31" s="17">
        <v>84623</v>
      </c>
      <c r="F31" s="17">
        <f t="shared" ref="F31:I31" si="19">F34+F37</f>
        <v>11760.1</v>
      </c>
      <c r="G31" s="17">
        <f t="shared" si="19"/>
        <v>11800.400000000001</v>
      </c>
      <c r="H31" s="17">
        <f t="shared" si="19"/>
        <v>12114.6</v>
      </c>
      <c r="I31" s="17">
        <f t="shared" si="19"/>
        <v>12503.3</v>
      </c>
      <c r="J31" s="26">
        <v>12148.2</v>
      </c>
      <c r="K31" s="17">
        <v>12148.2</v>
      </c>
      <c r="L31" s="9">
        <v>12148.2</v>
      </c>
      <c r="M31" s="59"/>
      <c r="N31" s="59"/>
      <c r="O31" s="59"/>
      <c r="P31" s="59"/>
      <c r="Q31" s="59"/>
      <c r="R31" s="59"/>
      <c r="S31" s="59"/>
      <c r="T31" s="59"/>
      <c r="U31" s="59"/>
    </row>
    <row r="32" spans="1:21" ht="24.75" customHeight="1" x14ac:dyDescent="0.25">
      <c r="A32" s="42" t="s">
        <v>33</v>
      </c>
      <c r="B32" s="36" t="s">
        <v>10</v>
      </c>
      <c r="C32" s="32" t="s">
        <v>87</v>
      </c>
      <c r="D32" s="4" t="s">
        <v>15</v>
      </c>
      <c r="E32" s="8">
        <v>84481.2</v>
      </c>
      <c r="F32" s="8">
        <f>F33+F34</f>
        <v>11690</v>
      </c>
      <c r="G32" s="8">
        <f t="shared" ref="G32" si="20">G33+G34</f>
        <v>11728.7</v>
      </c>
      <c r="H32" s="8">
        <f>H33+H34</f>
        <v>12114.6</v>
      </c>
      <c r="I32" s="8">
        <f t="shared" ref="I32" si="21">I33+I34</f>
        <v>12503.3</v>
      </c>
      <c r="J32" s="23">
        <v>12148.2</v>
      </c>
      <c r="K32" s="8">
        <v>12148.2</v>
      </c>
      <c r="L32" s="8">
        <v>12148.2</v>
      </c>
      <c r="M32" s="32" t="s">
        <v>28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7">
        <v>1</v>
      </c>
      <c r="U32" s="32" t="s">
        <v>11</v>
      </c>
    </row>
    <row r="33" spans="1:21" ht="23.25" customHeight="1" x14ac:dyDescent="0.25">
      <c r="A33" s="43"/>
      <c r="B33" s="36"/>
      <c r="C33" s="32"/>
      <c r="D33" s="4" t="s">
        <v>4</v>
      </c>
      <c r="E33" s="8">
        <f>F33+G33+H33+I33+J33+K33</f>
        <v>0</v>
      </c>
      <c r="F33" s="8">
        <v>0</v>
      </c>
      <c r="G33" s="8">
        <v>0</v>
      </c>
      <c r="H33" s="8">
        <v>0</v>
      </c>
      <c r="I33" s="8">
        <v>0</v>
      </c>
      <c r="J33" s="23">
        <v>0</v>
      </c>
      <c r="K33" s="8">
        <v>0</v>
      </c>
      <c r="L33" s="8">
        <v>0</v>
      </c>
      <c r="M33" s="51"/>
      <c r="N33" s="32"/>
      <c r="O33" s="32"/>
      <c r="P33" s="32"/>
      <c r="Q33" s="32"/>
      <c r="R33" s="32"/>
      <c r="S33" s="32"/>
      <c r="T33" s="70"/>
      <c r="U33" s="32"/>
    </row>
    <row r="34" spans="1:21" ht="23.25" customHeight="1" x14ac:dyDescent="0.25">
      <c r="A34" s="43"/>
      <c r="B34" s="36"/>
      <c r="C34" s="32"/>
      <c r="D34" s="4" t="s">
        <v>5</v>
      </c>
      <c r="E34" s="9">
        <v>84481.2</v>
      </c>
      <c r="F34" s="9">
        <v>11690</v>
      </c>
      <c r="G34" s="9">
        <v>11728.7</v>
      </c>
      <c r="H34" s="9">
        <v>12114.6</v>
      </c>
      <c r="I34" s="9">
        <v>12503.3</v>
      </c>
      <c r="J34" s="25">
        <v>12148.2</v>
      </c>
      <c r="K34" s="9">
        <v>12148.2</v>
      </c>
      <c r="L34" s="9">
        <v>12148.2</v>
      </c>
      <c r="M34" s="51"/>
      <c r="N34" s="32"/>
      <c r="O34" s="32"/>
      <c r="P34" s="32"/>
      <c r="Q34" s="32"/>
      <c r="R34" s="32"/>
      <c r="S34" s="32"/>
      <c r="T34" s="71"/>
      <c r="U34" s="32"/>
    </row>
    <row r="35" spans="1:21" ht="24" x14ac:dyDescent="0.25">
      <c r="A35" s="34" t="s">
        <v>34</v>
      </c>
      <c r="B35" s="36" t="s">
        <v>35</v>
      </c>
      <c r="C35" s="32" t="s">
        <v>87</v>
      </c>
      <c r="D35" s="4" t="s">
        <v>15</v>
      </c>
      <c r="E35" s="8">
        <f>E36+E37</f>
        <v>141.80000000000001</v>
      </c>
      <c r="F35" s="8">
        <f>F36+F37</f>
        <v>70.099999999999994</v>
      </c>
      <c r="G35" s="8">
        <f t="shared" ref="G35" si="22">G36+G37</f>
        <v>71.7</v>
      </c>
      <c r="H35" s="8">
        <f>H36+H37</f>
        <v>0</v>
      </c>
      <c r="I35" s="8">
        <f t="shared" ref="I35" si="23">I36+I37</f>
        <v>0</v>
      </c>
      <c r="J35" s="23">
        <f t="shared" ref="J35" si="24">J36+J37</f>
        <v>0</v>
      </c>
      <c r="K35" s="8">
        <f t="shared" ref="K35" si="25">K36+K37</f>
        <v>0</v>
      </c>
      <c r="L35" s="8">
        <v>0</v>
      </c>
      <c r="M35" s="32" t="s">
        <v>36</v>
      </c>
      <c r="N35" s="32">
        <v>1</v>
      </c>
      <c r="O35" s="32">
        <v>1</v>
      </c>
      <c r="P35" s="32">
        <v>0</v>
      </c>
      <c r="Q35" s="32">
        <v>0</v>
      </c>
      <c r="R35" s="32">
        <v>0</v>
      </c>
      <c r="S35" s="32">
        <v>0</v>
      </c>
      <c r="T35" s="37">
        <v>0</v>
      </c>
      <c r="U35" s="32" t="s">
        <v>11</v>
      </c>
    </row>
    <row r="36" spans="1:21" ht="21" customHeight="1" x14ac:dyDescent="0.25">
      <c r="A36" s="35"/>
      <c r="B36" s="44"/>
      <c r="C36" s="32"/>
      <c r="D36" s="4" t="s">
        <v>4</v>
      </c>
      <c r="E36" s="8">
        <f>F36+G36+H36+I36+J36+K36</f>
        <v>0</v>
      </c>
      <c r="F36" s="8">
        <v>0</v>
      </c>
      <c r="G36" s="8">
        <v>0</v>
      </c>
      <c r="H36" s="8">
        <v>0</v>
      </c>
      <c r="I36" s="8">
        <v>0</v>
      </c>
      <c r="J36" s="23">
        <v>0</v>
      </c>
      <c r="K36" s="8">
        <v>0</v>
      </c>
      <c r="L36" s="8">
        <v>0</v>
      </c>
      <c r="M36" s="51"/>
      <c r="N36" s="32"/>
      <c r="O36" s="32"/>
      <c r="P36" s="32"/>
      <c r="Q36" s="32"/>
      <c r="R36" s="32"/>
      <c r="S36" s="32"/>
      <c r="T36" s="70"/>
      <c r="U36" s="32"/>
    </row>
    <row r="37" spans="1:21" ht="24.75" customHeight="1" x14ac:dyDescent="0.25">
      <c r="A37" s="35"/>
      <c r="B37" s="44"/>
      <c r="C37" s="32"/>
      <c r="D37" s="4" t="s">
        <v>5</v>
      </c>
      <c r="E37" s="9">
        <f>F37+G37+H37+I37+J37+K37</f>
        <v>141.80000000000001</v>
      </c>
      <c r="F37" s="9">
        <v>70.099999999999994</v>
      </c>
      <c r="G37" s="9">
        <v>71.7</v>
      </c>
      <c r="H37" s="9">
        <v>0</v>
      </c>
      <c r="I37" s="9">
        <v>0</v>
      </c>
      <c r="J37" s="25">
        <v>0</v>
      </c>
      <c r="K37" s="9">
        <v>0</v>
      </c>
      <c r="L37" s="9">
        <v>0</v>
      </c>
      <c r="M37" s="51"/>
      <c r="N37" s="32"/>
      <c r="O37" s="32"/>
      <c r="P37" s="32"/>
      <c r="Q37" s="32"/>
      <c r="R37" s="32"/>
      <c r="S37" s="32"/>
      <c r="T37" s="71"/>
      <c r="U37" s="32"/>
    </row>
    <row r="38" spans="1:21" ht="24.75" customHeight="1" x14ac:dyDescent="0.25">
      <c r="A38" s="34" t="s">
        <v>37</v>
      </c>
      <c r="B38" s="36" t="s">
        <v>12</v>
      </c>
      <c r="C38" s="32" t="s">
        <v>87</v>
      </c>
      <c r="D38" s="4" t="s">
        <v>15</v>
      </c>
      <c r="E38" s="8">
        <v>546.15</v>
      </c>
      <c r="F38" s="8">
        <f t="shared" ref="F38:I38" si="26">F39+F40</f>
        <v>115</v>
      </c>
      <c r="G38" s="8">
        <f t="shared" si="26"/>
        <v>105</v>
      </c>
      <c r="H38" s="8">
        <f t="shared" si="26"/>
        <v>112</v>
      </c>
      <c r="I38" s="8">
        <f t="shared" si="26"/>
        <v>58.15</v>
      </c>
      <c r="J38" s="23">
        <v>52</v>
      </c>
      <c r="K38" s="8">
        <v>52</v>
      </c>
      <c r="L38" s="8">
        <v>52</v>
      </c>
      <c r="M38" s="32"/>
      <c r="N38" s="51"/>
      <c r="O38" s="51"/>
      <c r="P38" s="51"/>
      <c r="Q38" s="51"/>
      <c r="R38" s="51"/>
      <c r="S38" s="51"/>
      <c r="T38" s="51"/>
      <c r="U38" s="51"/>
    </row>
    <row r="39" spans="1:21" ht="24.75" customHeight="1" x14ac:dyDescent="0.25">
      <c r="A39" s="35"/>
      <c r="B39" s="57"/>
      <c r="C39" s="51"/>
      <c r="D39" s="4" t="s">
        <v>4</v>
      </c>
      <c r="E39" s="8">
        <v>546.15</v>
      </c>
      <c r="F39" s="8">
        <f t="shared" ref="F39:I39" si="27">F42</f>
        <v>115</v>
      </c>
      <c r="G39" s="8">
        <f t="shared" si="27"/>
        <v>105</v>
      </c>
      <c r="H39" s="8">
        <f t="shared" si="27"/>
        <v>112</v>
      </c>
      <c r="I39" s="8">
        <f t="shared" si="27"/>
        <v>58.15</v>
      </c>
      <c r="J39" s="23">
        <v>52</v>
      </c>
      <c r="K39" s="8">
        <v>52</v>
      </c>
      <c r="L39" s="8">
        <v>52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1:21" ht="24.75" customHeight="1" x14ac:dyDescent="0.25">
      <c r="A40" s="56"/>
      <c r="B40" s="58"/>
      <c r="C40" s="59"/>
      <c r="D40" s="16" t="s">
        <v>5</v>
      </c>
      <c r="E40" s="17">
        <f>E43</f>
        <v>0</v>
      </c>
      <c r="F40" s="17">
        <f t="shared" ref="F40:K40" si="28">F43</f>
        <v>0</v>
      </c>
      <c r="G40" s="17">
        <f t="shared" si="28"/>
        <v>0</v>
      </c>
      <c r="H40" s="17">
        <f t="shared" si="28"/>
        <v>0</v>
      </c>
      <c r="I40" s="17">
        <f t="shared" si="28"/>
        <v>0</v>
      </c>
      <c r="J40" s="26">
        <f t="shared" si="28"/>
        <v>0</v>
      </c>
      <c r="K40" s="17">
        <f t="shared" si="28"/>
        <v>0</v>
      </c>
      <c r="L40" s="9">
        <v>0</v>
      </c>
      <c r="M40" s="59"/>
      <c r="N40" s="59"/>
      <c r="O40" s="59"/>
      <c r="P40" s="59"/>
      <c r="Q40" s="59"/>
      <c r="R40" s="59"/>
      <c r="S40" s="59"/>
      <c r="T40" s="59"/>
      <c r="U40" s="59"/>
    </row>
    <row r="41" spans="1:21" ht="24" x14ac:dyDescent="0.25">
      <c r="A41" s="34" t="s">
        <v>39</v>
      </c>
      <c r="B41" s="52" t="s">
        <v>13</v>
      </c>
      <c r="C41" s="32" t="s">
        <v>87</v>
      </c>
      <c r="D41" s="4" t="s">
        <v>15</v>
      </c>
      <c r="E41" s="8">
        <v>546.15</v>
      </c>
      <c r="F41" s="8">
        <f>F42+F43</f>
        <v>115</v>
      </c>
      <c r="G41" s="8">
        <f t="shared" ref="G41" si="29">G42+G43</f>
        <v>105</v>
      </c>
      <c r="H41" s="8">
        <f>H42+H43</f>
        <v>112</v>
      </c>
      <c r="I41" s="8">
        <f t="shared" ref="I41" si="30">I42+I43</f>
        <v>58.15</v>
      </c>
      <c r="J41" s="23">
        <v>52</v>
      </c>
      <c r="K41" s="8">
        <v>52</v>
      </c>
      <c r="L41" s="8">
        <v>52</v>
      </c>
      <c r="M41" s="32" t="s">
        <v>36</v>
      </c>
      <c r="N41" s="32">
        <v>1</v>
      </c>
      <c r="O41" s="32">
        <v>1</v>
      </c>
      <c r="P41" s="32">
        <v>1</v>
      </c>
      <c r="Q41" s="32">
        <v>1</v>
      </c>
      <c r="R41" s="32">
        <v>1</v>
      </c>
      <c r="S41" s="32">
        <v>1</v>
      </c>
      <c r="T41" s="37">
        <v>1</v>
      </c>
      <c r="U41" s="32" t="s">
        <v>38</v>
      </c>
    </row>
    <row r="42" spans="1:21" ht="23.25" customHeight="1" x14ac:dyDescent="0.25">
      <c r="A42" s="35"/>
      <c r="B42" s="52"/>
      <c r="C42" s="32"/>
      <c r="D42" s="4" t="s">
        <v>4</v>
      </c>
      <c r="E42" s="8">
        <v>546.15</v>
      </c>
      <c r="F42" s="8">
        <v>115</v>
      </c>
      <c r="G42" s="8">
        <v>105</v>
      </c>
      <c r="H42" s="8">
        <v>112</v>
      </c>
      <c r="I42" s="8">
        <v>58.15</v>
      </c>
      <c r="J42" s="23">
        <v>52</v>
      </c>
      <c r="K42" s="8">
        <v>52</v>
      </c>
      <c r="L42" s="8">
        <v>52</v>
      </c>
      <c r="M42" s="51"/>
      <c r="N42" s="32"/>
      <c r="O42" s="32"/>
      <c r="P42" s="32"/>
      <c r="Q42" s="32"/>
      <c r="R42" s="32"/>
      <c r="S42" s="32"/>
      <c r="T42" s="70"/>
      <c r="U42" s="51"/>
    </row>
    <row r="43" spans="1:21" ht="24.75" customHeight="1" x14ac:dyDescent="0.25">
      <c r="A43" s="35"/>
      <c r="B43" s="52"/>
      <c r="C43" s="32"/>
      <c r="D43" s="4" t="s">
        <v>5</v>
      </c>
      <c r="E43" s="9">
        <f>F43+G43+H43+I43+J43+K43</f>
        <v>0</v>
      </c>
      <c r="F43" s="9">
        <v>0</v>
      </c>
      <c r="G43" s="9">
        <v>0</v>
      </c>
      <c r="H43" s="9">
        <v>0</v>
      </c>
      <c r="I43" s="9">
        <v>0</v>
      </c>
      <c r="J43" s="25">
        <v>0</v>
      </c>
      <c r="K43" s="9">
        <v>0</v>
      </c>
      <c r="L43" s="9">
        <v>0</v>
      </c>
      <c r="M43" s="51"/>
      <c r="N43" s="32"/>
      <c r="O43" s="32"/>
      <c r="P43" s="32"/>
      <c r="Q43" s="32"/>
      <c r="R43" s="32"/>
      <c r="S43" s="32"/>
      <c r="T43" s="71"/>
      <c r="U43" s="51"/>
    </row>
    <row r="44" spans="1:21" ht="24" x14ac:dyDescent="0.25">
      <c r="A44" s="33" t="s">
        <v>14</v>
      </c>
      <c r="B44" s="33"/>
      <c r="C44" s="33"/>
      <c r="D44" s="7" t="s">
        <v>15</v>
      </c>
      <c r="E44" s="5">
        <v>87410.54</v>
      </c>
      <c r="F44" s="5">
        <f t="shared" ref="F44:K44" si="31">F45+F46</f>
        <v>12293.300000000001</v>
      </c>
      <c r="G44" s="5">
        <f t="shared" si="31"/>
        <v>12244.020000000002</v>
      </c>
      <c r="H44" s="5">
        <f t="shared" si="31"/>
        <v>12503.970000000001</v>
      </c>
      <c r="I44" s="5">
        <f t="shared" si="31"/>
        <v>12570.749999999998</v>
      </c>
      <c r="J44" s="5">
        <f t="shared" si="31"/>
        <v>12599.5</v>
      </c>
      <c r="K44" s="5">
        <f t="shared" si="31"/>
        <v>12599.5</v>
      </c>
      <c r="L44" s="5">
        <v>12599.5</v>
      </c>
      <c r="M44" s="33"/>
      <c r="N44" s="54"/>
      <c r="O44" s="54"/>
      <c r="P44" s="54"/>
      <c r="Q44" s="54"/>
      <c r="R44" s="54"/>
      <c r="S44" s="54"/>
      <c r="T44" s="54"/>
      <c r="U44" s="54"/>
    </row>
    <row r="45" spans="1:21" ht="24" customHeight="1" x14ac:dyDescent="0.25">
      <c r="A45" s="53"/>
      <c r="B45" s="53"/>
      <c r="C45" s="33"/>
      <c r="D45" s="7" t="s">
        <v>4</v>
      </c>
      <c r="E45" s="5">
        <v>2724.94</v>
      </c>
      <c r="F45" s="5">
        <f t="shared" ref="F45:K45" si="32">F15+F30+F39</f>
        <v>525</v>
      </c>
      <c r="G45" s="5">
        <f t="shared" si="32"/>
        <v>435.41999999999996</v>
      </c>
      <c r="H45" s="5">
        <f t="shared" si="32"/>
        <v>380.37</v>
      </c>
      <c r="I45" s="5">
        <f t="shared" si="32"/>
        <v>58.15</v>
      </c>
      <c r="J45" s="5">
        <f t="shared" si="32"/>
        <v>442</v>
      </c>
      <c r="K45" s="5">
        <f t="shared" si="32"/>
        <v>442</v>
      </c>
      <c r="L45" s="5">
        <v>422</v>
      </c>
      <c r="M45" s="33"/>
      <c r="N45" s="54"/>
      <c r="O45" s="54"/>
      <c r="P45" s="54"/>
      <c r="Q45" s="54"/>
      <c r="R45" s="54"/>
      <c r="S45" s="54"/>
      <c r="T45" s="54"/>
      <c r="U45" s="54"/>
    </row>
    <row r="46" spans="1:21" ht="22.5" customHeight="1" x14ac:dyDescent="0.25">
      <c r="A46" s="53"/>
      <c r="B46" s="53"/>
      <c r="C46" s="33"/>
      <c r="D46" s="7" t="s">
        <v>5</v>
      </c>
      <c r="E46" s="6">
        <v>84685.6</v>
      </c>
      <c r="F46" s="6">
        <f t="shared" ref="F46:K46" si="33">F16+F31+F40</f>
        <v>11768.300000000001</v>
      </c>
      <c r="G46" s="6">
        <f t="shared" si="33"/>
        <v>11808.600000000002</v>
      </c>
      <c r="H46" s="6">
        <f t="shared" si="33"/>
        <v>12123.6</v>
      </c>
      <c r="I46" s="6">
        <f t="shared" si="33"/>
        <v>12512.599999999999</v>
      </c>
      <c r="J46" s="6">
        <f t="shared" si="33"/>
        <v>12157.5</v>
      </c>
      <c r="K46" s="6">
        <f t="shared" si="33"/>
        <v>12157.5</v>
      </c>
      <c r="L46" s="6">
        <v>12157.5</v>
      </c>
      <c r="M46" s="33"/>
      <c r="N46" s="54"/>
      <c r="O46" s="54"/>
      <c r="P46" s="54"/>
      <c r="Q46" s="54"/>
      <c r="R46" s="54"/>
      <c r="S46" s="54"/>
      <c r="T46" s="54"/>
      <c r="U46" s="54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2"/>
    </row>
    <row r="49" spans="1:1" x14ac:dyDescent="0.25">
      <c r="A49" s="3"/>
    </row>
  </sheetData>
  <mergeCells count="128">
    <mergeCell ref="T6:T7"/>
    <mergeCell ref="L6:L7"/>
    <mergeCell ref="T17:T19"/>
    <mergeCell ref="T20:T22"/>
    <mergeCell ref="T23:T25"/>
    <mergeCell ref="T26:T28"/>
    <mergeCell ref="T32:T34"/>
    <mergeCell ref="T35:T37"/>
    <mergeCell ref="T41:T43"/>
    <mergeCell ref="N35:N37"/>
    <mergeCell ref="P32:P34"/>
    <mergeCell ref="Q32:Q34"/>
    <mergeCell ref="R32:R34"/>
    <mergeCell ref="S32:S34"/>
    <mergeCell ref="O23:O25"/>
    <mergeCell ref="P23:P25"/>
    <mergeCell ref="Q23:Q25"/>
    <mergeCell ref="R23:R25"/>
    <mergeCell ref="S23:S25"/>
    <mergeCell ref="N23:N25"/>
    <mergeCell ref="A9:U9"/>
    <mergeCell ref="A10:U10"/>
    <mergeCell ref="A11:A13"/>
    <mergeCell ref="C11:C13"/>
    <mergeCell ref="A44:B46"/>
    <mergeCell ref="M44:U46"/>
    <mergeCell ref="A4:U4"/>
    <mergeCell ref="B35:B37"/>
    <mergeCell ref="M35:M37"/>
    <mergeCell ref="A38:A40"/>
    <mergeCell ref="B38:B40"/>
    <mergeCell ref="C38:C40"/>
    <mergeCell ref="M38:U40"/>
    <mergeCell ref="B29:B31"/>
    <mergeCell ref="A29:A31"/>
    <mergeCell ref="C29:C31"/>
    <mergeCell ref="M29:U31"/>
    <mergeCell ref="M11:U16"/>
    <mergeCell ref="M32:M34"/>
    <mergeCell ref="U20:U22"/>
    <mergeCell ref="M20:M22"/>
    <mergeCell ref="M23:M25"/>
    <mergeCell ref="U23:U25"/>
    <mergeCell ref="U5:U7"/>
    <mergeCell ref="M6:M7"/>
    <mergeCell ref="D5:D7"/>
    <mergeCell ref="C5:C7"/>
    <mergeCell ref="B5:B7"/>
    <mergeCell ref="A5:A7"/>
    <mergeCell ref="B14:B16"/>
    <mergeCell ref="A14:A16"/>
    <mergeCell ref="C14:C16"/>
    <mergeCell ref="B11:B13"/>
    <mergeCell ref="U17:U19"/>
    <mergeCell ref="C44:C46"/>
    <mergeCell ref="R41:R43"/>
    <mergeCell ref="S41:S43"/>
    <mergeCell ref="N41:N43"/>
    <mergeCell ref="O41:O43"/>
    <mergeCell ref="P41:P43"/>
    <mergeCell ref="Q41:Q43"/>
    <mergeCell ref="U41:U43"/>
    <mergeCell ref="M41:M43"/>
    <mergeCell ref="A41:A43"/>
    <mergeCell ref="B41:B43"/>
    <mergeCell ref="C41:C43"/>
    <mergeCell ref="O35:O37"/>
    <mergeCell ref="P35:P37"/>
    <mergeCell ref="Q35:Q37"/>
    <mergeCell ref="R35:R37"/>
    <mergeCell ref="S35:S37"/>
    <mergeCell ref="U35:U37"/>
    <mergeCell ref="U32:U34"/>
    <mergeCell ref="A35:A37"/>
    <mergeCell ref="C35:C37"/>
    <mergeCell ref="N32:N34"/>
    <mergeCell ref="O32:O34"/>
    <mergeCell ref="U26:U28"/>
    <mergeCell ref="A32:A34"/>
    <mergeCell ref="B32:B34"/>
    <mergeCell ref="C32:C34"/>
    <mergeCell ref="M26:M28"/>
    <mergeCell ref="N26:N28"/>
    <mergeCell ref="O26:O28"/>
    <mergeCell ref="P26:P28"/>
    <mergeCell ref="Q26:Q28"/>
    <mergeCell ref="R26:R28"/>
    <mergeCell ref="A26:A28"/>
    <mergeCell ref="B26:B28"/>
    <mergeCell ref="C26:C28"/>
    <mergeCell ref="A23:A25"/>
    <mergeCell ref="B23:B25"/>
    <mergeCell ref="C23:C25"/>
    <mergeCell ref="S26:S28"/>
    <mergeCell ref="A20:A22"/>
    <mergeCell ref="B20:B22"/>
    <mergeCell ref="C20:C22"/>
    <mergeCell ref="N17:N19"/>
    <mergeCell ref="M17:M19"/>
    <mergeCell ref="A17:A19"/>
    <mergeCell ref="B17:B19"/>
    <mergeCell ref="C17:C19"/>
    <mergeCell ref="N20:N22"/>
    <mergeCell ref="O20:O22"/>
    <mergeCell ref="P20:P22"/>
    <mergeCell ref="Q20:Q22"/>
    <mergeCell ref="R20:R22"/>
    <mergeCell ref="S20:S22"/>
    <mergeCell ref="O17:O19"/>
    <mergeCell ref="P17:P19"/>
    <mergeCell ref="Q17:Q19"/>
    <mergeCell ref="R17:R19"/>
    <mergeCell ref="S17:S19"/>
    <mergeCell ref="R6:R7"/>
    <mergeCell ref="S6:S7"/>
    <mergeCell ref="J6:J7"/>
    <mergeCell ref="K6:K7"/>
    <mergeCell ref="N6:N7"/>
    <mergeCell ref="O6:O7"/>
    <mergeCell ref="P6:P7"/>
    <mergeCell ref="Q6:Q7"/>
    <mergeCell ref="E5:K5"/>
    <mergeCell ref="M5:S5"/>
    <mergeCell ref="E6:E7"/>
    <mergeCell ref="F6:F7"/>
    <mergeCell ref="G6:G7"/>
    <mergeCell ref="H6:H7"/>
    <mergeCell ref="I6:I7"/>
  </mergeCells>
  <pageMargins left="0" right="0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5" zoomScaleNormal="85" workbookViewId="0">
      <selection activeCell="M1" sqref="M1"/>
    </sheetView>
  </sheetViews>
  <sheetFormatPr defaultRowHeight="15" x14ac:dyDescent="0.25"/>
  <cols>
    <col min="2" max="2" width="35.28515625" customWidth="1"/>
    <col min="13" max="13" width="20.140625" customWidth="1"/>
    <col min="21" max="21" width="17.85546875" customWidth="1"/>
  </cols>
  <sheetData>
    <row r="1" spans="1:21" x14ac:dyDescent="0.25">
      <c r="M1" s="18"/>
      <c r="N1" s="18"/>
      <c r="O1" s="18"/>
      <c r="P1" s="18"/>
      <c r="Q1" s="18"/>
      <c r="R1" s="18"/>
      <c r="S1" s="18"/>
      <c r="T1" s="18"/>
      <c r="U1" s="19" t="s">
        <v>83</v>
      </c>
    </row>
    <row r="2" spans="1:21" x14ac:dyDescent="0.25">
      <c r="M2" s="18"/>
      <c r="N2" s="18"/>
      <c r="O2" s="18"/>
      <c r="P2" s="18"/>
      <c r="Q2" s="18"/>
      <c r="R2" s="18"/>
      <c r="S2" s="18"/>
      <c r="T2" s="18"/>
      <c r="U2" s="19" t="s">
        <v>90</v>
      </c>
    </row>
    <row r="3" spans="1:21" x14ac:dyDescent="0.25">
      <c r="M3" s="18"/>
      <c r="N3" s="18"/>
      <c r="O3" s="18"/>
      <c r="P3" s="18"/>
      <c r="Q3" s="18"/>
      <c r="R3" s="18"/>
      <c r="S3" s="18"/>
      <c r="T3" s="18"/>
      <c r="U3" s="19" t="s">
        <v>84</v>
      </c>
    </row>
    <row r="4" spans="1:21" ht="36" customHeight="1" x14ac:dyDescent="0.25">
      <c r="A4" s="55" t="s">
        <v>79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x14ac:dyDescent="0.25">
      <c r="A5" s="32" t="s">
        <v>18</v>
      </c>
      <c r="B5" s="37" t="s">
        <v>17</v>
      </c>
      <c r="C5" s="32" t="s">
        <v>19</v>
      </c>
      <c r="D5" s="32" t="s">
        <v>20</v>
      </c>
      <c r="E5" s="32" t="s">
        <v>21</v>
      </c>
      <c r="F5" s="32"/>
      <c r="G5" s="32"/>
      <c r="H5" s="32"/>
      <c r="I5" s="32"/>
      <c r="J5" s="32"/>
      <c r="K5" s="32"/>
      <c r="L5" s="21"/>
      <c r="M5" s="32" t="s">
        <v>0</v>
      </c>
      <c r="N5" s="32"/>
      <c r="O5" s="32"/>
      <c r="P5" s="32"/>
      <c r="Q5" s="32"/>
      <c r="R5" s="32"/>
      <c r="S5" s="32"/>
      <c r="T5" s="21"/>
      <c r="U5" s="32" t="s">
        <v>22</v>
      </c>
    </row>
    <row r="6" spans="1:21" x14ac:dyDescent="0.25">
      <c r="A6" s="44"/>
      <c r="B6" s="70"/>
      <c r="C6" s="44"/>
      <c r="D6" s="44"/>
      <c r="E6" s="33" t="s">
        <v>1</v>
      </c>
      <c r="F6" s="32">
        <v>2019</v>
      </c>
      <c r="G6" s="32">
        <v>2020</v>
      </c>
      <c r="H6" s="32">
        <v>2021</v>
      </c>
      <c r="I6" s="32">
        <v>2022</v>
      </c>
      <c r="J6" s="32">
        <v>2023</v>
      </c>
      <c r="K6" s="32">
        <v>2024</v>
      </c>
      <c r="L6" s="37">
        <v>2025</v>
      </c>
      <c r="M6" s="69">
        <v>13</v>
      </c>
      <c r="N6" s="32">
        <v>2019</v>
      </c>
      <c r="O6" s="32">
        <v>2020</v>
      </c>
      <c r="P6" s="32">
        <v>2021</v>
      </c>
      <c r="Q6" s="32">
        <v>2022</v>
      </c>
      <c r="R6" s="32">
        <v>2023</v>
      </c>
      <c r="S6" s="32">
        <v>2024</v>
      </c>
      <c r="T6" s="37">
        <v>2025</v>
      </c>
      <c r="U6" s="44"/>
    </row>
    <row r="7" spans="1:21" ht="54" customHeight="1" x14ac:dyDescent="0.25">
      <c r="A7" s="44"/>
      <c r="B7" s="71"/>
      <c r="C7" s="44"/>
      <c r="D7" s="44"/>
      <c r="E7" s="33"/>
      <c r="F7" s="32"/>
      <c r="G7" s="32"/>
      <c r="H7" s="32"/>
      <c r="I7" s="32"/>
      <c r="J7" s="32"/>
      <c r="K7" s="32"/>
      <c r="L7" s="71"/>
      <c r="M7" s="51"/>
      <c r="N7" s="32"/>
      <c r="O7" s="32"/>
      <c r="P7" s="32"/>
      <c r="Q7" s="32"/>
      <c r="R7" s="32"/>
      <c r="S7" s="32"/>
      <c r="T7" s="71"/>
      <c r="U7" s="44"/>
    </row>
    <row r="8" spans="1:21" s="12" customFormat="1" ht="10.5" x14ac:dyDescent="0.1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12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</row>
    <row r="9" spans="1:21" x14ac:dyDescent="0.25">
      <c r="A9" s="72" t="s">
        <v>42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1" x14ac:dyDescent="0.25">
      <c r="A10" s="72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1:21" ht="31.5" customHeight="1" x14ac:dyDescent="0.25">
      <c r="A11" s="34" t="s">
        <v>16</v>
      </c>
      <c r="B11" s="47" t="s">
        <v>44</v>
      </c>
      <c r="C11" s="33" t="s">
        <v>87</v>
      </c>
      <c r="D11" s="7" t="s">
        <v>15</v>
      </c>
      <c r="E11" s="8">
        <v>39443.660000000003</v>
      </c>
      <c r="F11" s="8">
        <f t="shared" ref="F11:I11" si="0">F12+F13</f>
        <v>5087.2999999999993</v>
      </c>
      <c r="G11" s="8">
        <f t="shared" si="0"/>
        <v>5260.2</v>
      </c>
      <c r="H11" s="8">
        <f t="shared" si="0"/>
        <v>6230.1</v>
      </c>
      <c r="I11" s="23">
        <f t="shared" si="0"/>
        <v>6668.63</v>
      </c>
      <c r="J11" s="23">
        <v>6468.97</v>
      </c>
      <c r="K11" s="23">
        <v>5448.88</v>
      </c>
      <c r="L11" s="23">
        <v>4279.58</v>
      </c>
      <c r="M11" s="60"/>
      <c r="N11" s="61"/>
      <c r="O11" s="61"/>
      <c r="P11" s="61"/>
      <c r="Q11" s="61"/>
      <c r="R11" s="61"/>
      <c r="S11" s="61"/>
      <c r="T11" s="61"/>
      <c r="U11" s="62"/>
    </row>
    <row r="12" spans="1:21" ht="24.75" customHeight="1" x14ac:dyDescent="0.25">
      <c r="A12" s="34"/>
      <c r="B12" s="48"/>
      <c r="C12" s="33"/>
      <c r="D12" s="7" t="s">
        <v>4</v>
      </c>
      <c r="E12" s="8">
        <f>E15+E18+E21+E24+E27</f>
        <v>0</v>
      </c>
      <c r="F12" s="8">
        <f t="shared" ref="F12:K12" si="1">F15+F18+F21+F24+F27</f>
        <v>0</v>
      </c>
      <c r="G12" s="8">
        <f t="shared" si="1"/>
        <v>0</v>
      </c>
      <c r="H12" s="8">
        <f t="shared" si="1"/>
        <v>0</v>
      </c>
      <c r="I12" s="23">
        <f t="shared" si="1"/>
        <v>0</v>
      </c>
      <c r="J12" s="23">
        <f t="shared" si="1"/>
        <v>0</v>
      </c>
      <c r="K12" s="23">
        <f t="shared" si="1"/>
        <v>0</v>
      </c>
      <c r="L12" s="23">
        <v>0</v>
      </c>
      <c r="M12" s="63"/>
      <c r="N12" s="64"/>
      <c r="O12" s="64"/>
      <c r="P12" s="64"/>
      <c r="Q12" s="64"/>
      <c r="R12" s="64"/>
      <c r="S12" s="64"/>
      <c r="T12" s="64"/>
      <c r="U12" s="65"/>
    </row>
    <row r="13" spans="1:21" ht="28.5" customHeight="1" x14ac:dyDescent="0.25">
      <c r="A13" s="34"/>
      <c r="B13" s="48"/>
      <c r="C13" s="33"/>
      <c r="D13" s="7" t="s">
        <v>5</v>
      </c>
      <c r="E13" s="8">
        <v>39443.660000000003</v>
      </c>
      <c r="F13" s="8">
        <f t="shared" ref="F13:I13" si="2">F16+F19+F22+F25+F28</f>
        <v>5087.2999999999993</v>
      </c>
      <c r="G13" s="8">
        <f t="shared" si="2"/>
        <v>5260.2</v>
      </c>
      <c r="H13" s="8">
        <f t="shared" si="2"/>
        <v>6230.1</v>
      </c>
      <c r="I13" s="23">
        <f t="shared" si="2"/>
        <v>6668.63</v>
      </c>
      <c r="J13" s="23">
        <v>6468.97</v>
      </c>
      <c r="K13" s="23">
        <v>5448.88</v>
      </c>
      <c r="L13" s="23">
        <v>4279.58</v>
      </c>
      <c r="M13" s="66"/>
      <c r="N13" s="67"/>
      <c r="O13" s="67"/>
      <c r="P13" s="67"/>
      <c r="Q13" s="67"/>
      <c r="R13" s="67"/>
      <c r="S13" s="67"/>
      <c r="T13" s="67"/>
      <c r="U13" s="68"/>
    </row>
    <row r="14" spans="1:21" ht="24" x14ac:dyDescent="0.25">
      <c r="A14" s="40" t="s">
        <v>52</v>
      </c>
      <c r="B14" s="73" t="s">
        <v>45</v>
      </c>
      <c r="C14" s="32" t="s">
        <v>87</v>
      </c>
      <c r="D14" s="11" t="s">
        <v>15</v>
      </c>
      <c r="E14" s="14">
        <v>34822.9</v>
      </c>
      <c r="F14" s="14">
        <f t="shared" ref="F14:I14" si="3">F15+F16</f>
        <v>4842.7</v>
      </c>
      <c r="G14" s="14">
        <f t="shared" si="3"/>
        <v>5009.8999999999996</v>
      </c>
      <c r="H14" s="14">
        <f t="shared" si="3"/>
        <v>5981.1</v>
      </c>
      <c r="I14" s="24">
        <f t="shared" si="3"/>
        <v>5661</v>
      </c>
      <c r="J14" s="24">
        <v>5485.5</v>
      </c>
      <c r="K14" s="24">
        <v>4506</v>
      </c>
      <c r="L14" s="23">
        <v>3336.7</v>
      </c>
      <c r="M14" s="37" t="s">
        <v>50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  <c r="S14" s="32">
        <v>100</v>
      </c>
      <c r="T14" s="37">
        <v>100</v>
      </c>
      <c r="U14" s="37" t="s">
        <v>51</v>
      </c>
    </row>
    <row r="15" spans="1:21" ht="22.5" customHeight="1" x14ac:dyDescent="0.25">
      <c r="A15" s="35"/>
      <c r="B15" s="74"/>
      <c r="C15" s="32"/>
      <c r="D15" s="10" t="s">
        <v>4</v>
      </c>
      <c r="E15" s="8">
        <f>F15+G15+H15+I15+J15+K15</f>
        <v>0</v>
      </c>
      <c r="F15" s="8">
        <v>0</v>
      </c>
      <c r="G15" s="8">
        <v>0</v>
      </c>
      <c r="H15" s="8">
        <v>0</v>
      </c>
      <c r="I15" s="23">
        <v>0</v>
      </c>
      <c r="J15" s="23">
        <v>0</v>
      </c>
      <c r="K15" s="23">
        <v>0</v>
      </c>
      <c r="L15" s="23">
        <v>0</v>
      </c>
      <c r="M15" s="38"/>
      <c r="N15" s="32"/>
      <c r="O15" s="32"/>
      <c r="P15" s="32"/>
      <c r="Q15" s="32"/>
      <c r="R15" s="32"/>
      <c r="S15" s="32"/>
      <c r="T15" s="70"/>
      <c r="U15" s="49"/>
    </row>
    <row r="16" spans="1:21" ht="24.75" customHeight="1" x14ac:dyDescent="0.25">
      <c r="A16" s="35"/>
      <c r="B16" s="74"/>
      <c r="C16" s="32"/>
      <c r="D16" s="10" t="s">
        <v>5</v>
      </c>
      <c r="E16" s="8">
        <v>34822.9</v>
      </c>
      <c r="F16" s="9">
        <v>4842.7</v>
      </c>
      <c r="G16" s="9">
        <v>5009.8999999999996</v>
      </c>
      <c r="H16" s="9">
        <v>5981.1</v>
      </c>
      <c r="I16" s="25">
        <v>5661</v>
      </c>
      <c r="J16" s="25">
        <v>5485.5</v>
      </c>
      <c r="K16" s="25">
        <v>4506</v>
      </c>
      <c r="L16" s="25">
        <v>3336.7</v>
      </c>
      <c r="M16" s="39"/>
      <c r="N16" s="32"/>
      <c r="O16" s="32"/>
      <c r="P16" s="32"/>
      <c r="Q16" s="32"/>
      <c r="R16" s="32"/>
      <c r="S16" s="32"/>
      <c r="T16" s="71"/>
      <c r="U16" s="50"/>
    </row>
    <row r="17" spans="1:21" ht="31.5" customHeight="1" x14ac:dyDescent="0.25">
      <c r="A17" s="40" t="s">
        <v>53</v>
      </c>
      <c r="B17" s="41" t="s">
        <v>46</v>
      </c>
      <c r="C17" s="32" t="s">
        <v>87</v>
      </c>
      <c r="D17" s="10" t="s">
        <v>15</v>
      </c>
      <c r="E17" s="8">
        <v>1243</v>
      </c>
      <c r="F17" s="8">
        <f>F18+F19</f>
        <v>200.5</v>
      </c>
      <c r="G17" s="8">
        <f t="shared" ref="G17:I17" si="4">G18+G19</f>
        <v>204.5</v>
      </c>
      <c r="H17" s="8">
        <f>H18+H19</f>
        <v>245.7</v>
      </c>
      <c r="I17" s="23">
        <f t="shared" si="4"/>
        <v>195.3</v>
      </c>
      <c r="J17" s="23">
        <v>158.80000000000001</v>
      </c>
      <c r="K17" s="23">
        <v>119.1</v>
      </c>
      <c r="L17" s="23">
        <v>119.1</v>
      </c>
      <c r="M17" s="37" t="s">
        <v>50</v>
      </c>
      <c r="N17" s="32">
        <v>100</v>
      </c>
      <c r="O17" s="32">
        <v>100</v>
      </c>
      <c r="P17" s="32">
        <v>100</v>
      </c>
      <c r="Q17" s="32">
        <v>100</v>
      </c>
      <c r="R17" s="32">
        <v>100</v>
      </c>
      <c r="S17" s="32">
        <v>100</v>
      </c>
      <c r="T17" s="37">
        <v>100</v>
      </c>
      <c r="U17" s="37" t="s">
        <v>51</v>
      </c>
    </row>
    <row r="18" spans="1:21" ht="33" customHeight="1" x14ac:dyDescent="0.25">
      <c r="A18" s="35"/>
      <c r="B18" s="41"/>
      <c r="C18" s="32"/>
      <c r="D18" s="10" t="s">
        <v>4</v>
      </c>
      <c r="E18" s="8">
        <f>F18+G18+H18+I18+J18+K18</f>
        <v>0</v>
      </c>
      <c r="F18" s="8">
        <v>0</v>
      </c>
      <c r="G18" s="8">
        <v>0</v>
      </c>
      <c r="H18" s="8">
        <v>0</v>
      </c>
      <c r="I18" s="23">
        <v>0</v>
      </c>
      <c r="J18" s="23">
        <v>0</v>
      </c>
      <c r="K18" s="23">
        <v>0</v>
      </c>
      <c r="L18" s="23">
        <v>0</v>
      </c>
      <c r="M18" s="38"/>
      <c r="N18" s="32"/>
      <c r="O18" s="32"/>
      <c r="P18" s="32"/>
      <c r="Q18" s="32"/>
      <c r="R18" s="32"/>
      <c r="S18" s="32"/>
      <c r="T18" s="70"/>
      <c r="U18" s="49"/>
    </row>
    <row r="19" spans="1:21" ht="30.75" customHeight="1" x14ac:dyDescent="0.25">
      <c r="A19" s="35"/>
      <c r="B19" s="41"/>
      <c r="C19" s="32"/>
      <c r="D19" s="10" t="s">
        <v>5</v>
      </c>
      <c r="E19" s="9">
        <v>1243</v>
      </c>
      <c r="F19" s="9">
        <v>200.5</v>
      </c>
      <c r="G19" s="9">
        <v>204.5</v>
      </c>
      <c r="H19" s="9">
        <v>245.7</v>
      </c>
      <c r="I19" s="25">
        <v>195.3</v>
      </c>
      <c r="J19" s="25">
        <v>158.80000000000001</v>
      </c>
      <c r="K19" s="25">
        <v>119.1</v>
      </c>
      <c r="L19" s="25">
        <v>119.1</v>
      </c>
      <c r="M19" s="39"/>
      <c r="N19" s="32"/>
      <c r="O19" s="32"/>
      <c r="P19" s="32"/>
      <c r="Q19" s="32"/>
      <c r="R19" s="32"/>
      <c r="S19" s="32"/>
      <c r="T19" s="71"/>
      <c r="U19" s="50"/>
    </row>
    <row r="20" spans="1:21" ht="34.5" customHeight="1" x14ac:dyDescent="0.25">
      <c r="A20" s="40" t="s">
        <v>54</v>
      </c>
      <c r="B20" s="36" t="s">
        <v>47</v>
      </c>
      <c r="C20" s="32" t="s">
        <v>87</v>
      </c>
      <c r="D20" s="4" t="s">
        <v>15</v>
      </c>
      <c r="E20" s="8">
        <v>24.56</v>
      </c>
      <c r="F20" s="8">
        <f>F21+F22</f>
        <v>3.9</v>
      </c>
      <c r="G20" s="8">
        <f t="shared" ref="G20" si="5">G21+G22</f>
        <v>4.0999999999999996</v>
      </c>
      <c r="H20" s="8">
        <f>H21+H22</f>
        <v>3.3</v>
      </c>
      <c r="I20" s="23">
        <f t="shared" ref="I20" si="6">I21+I22</f>
        <v>4.33</v>
      </c>
      <c r="J20" s="23">
        <v>3.57</v>
      </c>
      <c r="K20" s="23">
        <v>2.68</v>
      </c>
      <c r="L20" s="23">
        <v>2.68</v>
      </c>
      <c r="M20" s="37" t="s">
        <v>50</v>
      </c>
      <c r="N20" s="32">
        <v>100</v>
      </c>
      <c r="O20" s="32">
        <v>100</v>
      </c>
      <c r="P20" s="32">
        <v>100</v>
      </c>
      <c r="Q20" s="32">
        <v>100</v>
      </c>
      <c r="R20" s="32">
        <v>100</v>
      </c>
      <c r="S20" s="32">
        <v>100</v>
      </c>
      <c r="T20" s="37">
        <v>100</v>
      </c>
      <c r="U20" s="37" t="s">
        <v>51</v>
      </c>
    </row>
    <row r="21" spans="1:21" ht="32.25" customHeight="1" x14ac:dyDescent="0.25">
      <c r="A21" s="35"/>
      <c r="B21" s="36"/>
      <c r="C21" s="32"/>
      <c r="D21" s="4" t="s">
        <v>4</v>
      </c>
      <c r="E21" s="8">
        <f>F21+G21+H21+I21+J21+K21</f>
        <v>0</v>
      </c>
      <c r="F21" s="8">
        <v>0</v>
      </c>
      <c r="G21" s="8">
        <v>0</v>
      </c>
      <c r="H21" s="8">
        <v>0</v>
      </c>
      <c r="I21" s="23">
        <v>0</v>
      </c>
      <c r="J21" s="23">
        <v>0</v>
      </c>
      <c r="K21" s="23">
        <v>0</v>
      </c>
      <c r="L21" s="23">
        <v>0</v>
      </c>
      <c r="M21" s="38"/>
      <c r="N21" s="32"/>
      <c r="O21" s="32"/>
      <c r="P21" s="32"/>
      <c r="Q21" s="32"/>
      <c r="R21" s="32"/>
      <c r="S21" s="32"/>
      <c r="T21" s="70"/>
      <c r="U21" s="49"/>
    </row>
    <row r="22" spans="1:21" ht="29.25" customHeight="1" x14ac:dyDescent="0.25">
      <c r="A22" s="35"/>
      <c r="B22" s="36"/>
      <c r="C22" s="32"/>
      <c r="D22" s="4" t="s">
        <v>5</v>
      </c>
      <c r="E22" s="9">
        <v>24.56</v>
      </c>
      <c r="F22" s="9">
        <v>3.9</v>
      </c>
      <c r="G22" s="9">
        <v>4.0999999999999996</v>
      </c>
      <c r="H22" s="9">
        <v>3.3</v>
      </c>
      <c r="I22" s="25">
        <v>4.33</v>
      </c>
      <c r="J22" s="25">
        <v>3.57</v>
      </c>
      <c r="K22" s="25">
        <v>2.68</v>
      </c>
      <c r="L22" s="25">
        <v>2.68</v>
      </c>
      <c r="M22" s="39"/>
      <c r="N22" s="32"/>
      <c r="O22" s="32"/>
      <c r="P22" s="32"/>
      <c r="Q22" s="32"/>
      <c r="R22" s="32"/>
      <c r="S22" s="32"/>
      <c r="T22" s="71"/>
      <c r="U22" s="50"/>
    </row>
    <row r="23" spans="1:21" ht="31.5" customHeight="1" x14ac:dyDescent="0.25">
      <c r="A23" s="40" t="s">
        <v>55</v>
      </c>
      <c r="B23" s="36" t="s">
        <v>48</v>
      </c>
      <c r="C23" s="32" t="s">
        <v>87</v>
      </c>
      <c r="D23" s="4" t="s">
        <v>15</v>
      </c>
      <c r="E23" s="8">
        <f>E24+E25</f>
        <v>81.900000000000006</v>
      </c>
      <c r="F23" s="8">
        <f>F24+F25</f>
        <v>40.200000000000003</v>
      </c>
      <c r="G23" s="8">
        <f t="shared" ref="G23" si="7">G24+G25</f>
        <v>41.7</v>
      </c>
      <c r="H23" s="8">
        <f>H24+H25</f>
        <v>0</v>
      </c>
      <c r="I23" s="23">
        <f t="shared" ref="I23:K23" si="8">I24+I25</f>
        <v>0</v>
      </c>
      <c r="J23" s="23">
        <f t="shared" si="8"/>
        <v>0</v>
      </c>
      <c r="K23" s="23">
        <f t="shared" si="8"/>
        <v>0</v>
      </c>
      <c r="L23" s="23">
        <v>0</v>
      </c>
      <c r="M23" s="37" t="s">
        <v>50</v>
      </c>
      <c r="N23" s="32">
        <v>100</v>
      </c>
      <c r="O23" s="32">
        <v>100</v>
      </c>
      <c r="P23" s="32">
        <v>100</v>
      </c>
      <c r="Q23" s="32">
        <v>100</v>
      </c>
      <c r="R23" s="32">
        <v>100</v>
      </c>
      <c r="S23" s="32">
        <v>100</v>
      </c>
      <c r="T23" s="37">
        <v>100</v>
      </c>
      <c r="U23" s="37" t="s">
        <v>51</v>
      </c>
    </row>
    <row r="24" spans="1:21" ht="33.75" customHeight="1" x14ac:dyDescent="0.25">
      <c r="A24" s="35"/>
      <c r="B24" s="36"/>
      <c r="C24" s="32"/>
      <c r="D24" s="4" t="s">
        <v>4</v>
      </c>
      <c r="E24" s="8">
        <f>F24+G24+H24+I24+J24+K24</f>
        <v>0</v>
      </c>
      <c r="F24" s="8">
        <v>0</v>
      </c>
      <c r="G24" s="8">
        <v>0</v>
      </c>
      <c r="H24" s="8">
        <v>0</v>
      </c>
      <c r="I24" s="23">
        <v>0</v>
      </c>
      <c r="J24" s="23">
        <v>0</v>
      </c>
      <c r="K24" s="23">
        <v>0</v>
      </c>
      <c r="L24" s="23">
        <v>0</v>
      </c>
      <c r="M24" s="38"/>
      <c r="N24" s="32"/>
      <c r="O24" s="32"/>
      <c r="P24" s="32"/>
      <c r="Q24" s="32"/>
      <c r="R24" s="32"/>
      <c r="S24" s="32"/>
      <c r="T24" s="70"/>
      <c r="U24" s="49"/>
    </row>
    <row r="25" spans="1:21" ht="30.75" customHeight="1" x14ac:dyDescent="0.25">
      <c r="A25" s="35"/>
      <c r="B25" s="36"/>
      <c r="C25" s="32"/>
      <c r="D25" s="4" t="s">
        <v>5</v>
      </c>
      <c r="E25" s="9">
        <f>F25+G25+H25+I25+J25+K25</f>
        <v>81.900000000000006</v>
      </c>
      <c r="F25" s="9">
        <v>40.200000000000003</v>
      </c>
      <c r="G25" s="9">
        <v>41.7</v>
      </c>
      <c r="H25" s="9">
        <v>0</v>
      </c>
      <c r="I25" s="25">
        <v>0</v>
      </c>
      <c r="J25" s="25">
        <v>0</v>
      </c>
      <c r="K25" s="25">
        <v>0</v>
      </c>
      <c r="L25" s="25">
        <v>0</v>
      </c>
      <c r="M25" s="39"/>
      <c r="N25" s="32"/>
      <c r="O25" s="32"/>
      <c r="P25" s="32"/>
      <c r="Q25" s="32"/>
      <c r="R25" s="32"/>
      <c r="S25" s="32"/>
      <c r="T25" s="71"/>
      <c r="U25" s="50"/>
    </row>
    <row r="26" spans="1:21" ht="36.75" customHeight="1" x14ac:dyDescent="0.25">
      <c r="A26" s="40" t="s">
        <v>56</v>
      </c>
      <c r="B26" s="36" t="s">
        <v>49</v>
      </c>
      <c r="C26" s="32" t="s">
        <v>87</v>
      </c>
      <c r="D26" s="4" t="s">
        <v>15</v>
      </c>
      <c r="E26" s="8">
        <v>3271.3</v>
      </c>
      <c r="F26" s="8">
        <f>F27+F28</f>
        <v>0</v>
      </c>
      <c r="G26" s="8">
        <f t="shared" ref="G26" si="9">G27+G28</f>
        <v>0</v>
      </c>
      <c r="H26" s="8">
        <f>H27+H28</f>
        <v>0</v>
      </c>
      <c r="I26" s="23">
        <f t="shared" ref="I26" si="10">I27+I28</f>
        <v>808</v>
      </c>
      <c r="J26" s="23">
        <v>821.1</v>
      </c>
      <c r="K26" s="27">
        <v>821.1</v>
      </c>
      <c r="L26" s="23">
        <v>821.1</v>
      </c>
      <c r="M26" s="37" t="s">
        <v>50</v>
      </c>
      <c r="N26" s="32">
        <v>100</v>
      </c>
      <c r="O26" s="32">
        <v>100</v>
      </c>
      <c r="P26" s="32">
        <v>100</v>
      </c>
      <c r="Q26" s="32">
        <v>100</v>
      </c>
      <c r="R26" s="32">
        <v>100</v>
      </c>
      <c r="S26" s="32">
        <v>100</v>
      </c>
      <c r="T26" s="37">
        <v>100</v>
      </c>
      <c r="U26" s="37" t="s">
        <v>51</v>
      </c>
    </row>
    <row r="27" spans="1:21" ht="26.25" customHeight="1" x14ac:dyDescent="0.25">
      <c r="A27" s="35"/>
      <c r="B27" s="36"/>
      <c r="C27" s="32"/>
      <c r="D27" s="4" t="s">
        <v>4</v>
      </c>
      <c r="E27" s="8">
        <f>F27+G27+H27+I27+J27+K27</f>
        <v>0</v>
      </c>
      <c r="F27" s="8">
        <v>0</v>
      </c>
      <c r="G27" s="8">
        <v>0</v>
      </c>
      <c r="H27" s="8">
        <v>0</v>
      </c>
      <c r="I27" s="23">
        <v>0</v>
      </c>
      <c r="J27" s="23">
        <v>0</v>
      </c>
      <c r="K27" s="23">
        <v>0</v>
      </c>
      <c r="L27" s="23">
        <v>0</v>
      </c>
      <c r="M27" s="38"/>
      <c r="N27" s="32"/>
      <c r="O27" s="32"/>
      <c r="P27" s="32"/>
      <c r="Q27" s="32"/>
      <c r="R27" s="32"/>
      <c r="S27" s="32"/>
      <c r="T27" s="70"/>
      <c r="U27" s="49"/>
    </row>
    <row r="28" spans="1:21" ht="36" customHeight="1" x14ac:dyDescent="0.25">
      <c r="A28" s="35"/>
      <c r="B28" s="36"/>
      <c r="C28" s="32"/>
      <c r="D28" s="4" t="s">
        <v>5</v>
      </c>
      <c r="E28" s="9">
        <v>3271.3</v>
      </c>
      <c r="F28" s="9">
        <v>0</v>
      </c>
      <c r="G28" s="9">
        <v>0</v>
      </c>
      <c r="H28" s="9">
        <v>0</v>
      </c>
      <c r="I28" s="25">
        <v>808</v>
      </c>
      <c r="J28" s="25">
        <v>821.1</v>
      </c>
      <c r="K28" s="25">
        <v>821.1</v>
      </c>
      <c r="L28" s="25">
        <v>821.1</v>
      </c>
      <c r="M28" s="39"/>
      <c r="N28" s="32"/>
      <c r="O28" s="32"/>
      <c r="P28" s="32"/>
      <c r="Q28" s="32"/>
      <c r="R28" s="32"/>
      <c r="S28" s="32"/>
      <c r="T28" s="71"/>
      <c r="U28" s="50"/>
    </row>
    <row r="29" spans="1:21" ht="24" x14ac:dyDescent="0.25">
      <c r="A29" s="33" t="s">
        <v>14</v>
      </c>
      <c r="B29" s="33"/>
      <c r="C29" s="33"/>
      <c r="D29" s="7" t="s">
        <v>15</v>
      </c>
      <c r="E29" s="8">
        <v>39443.660000000003</v>
      </c>
      <c r="F29" s="5">
        <f t="shared" ref="F29:K29" si="11">F30+F31</f>
        <v>5087.2999999999993</v>
      </c>
      <c r="G29" s="5">
        <f t="shared" si="11"/>
        <v>5260.2</v>
      </c>
      <c r="H29" s="5">
        <f t="shared" si="11"/>
        <v>6230.1</v>
      </c>
      <c r="I29" s="28">
        <f t="shared" si="11"/>
        <v>6668.63</v>
      </c>
      <c r="J29" s="28">
        <v>6468.97</v>
      </c>
      <c r="K29" s="28">
        <f t="shared" si="11"/>
        <v>5448.88</v>
      </c>
      <c r="L29" s="28">
        <v>4279.58</v>
      </c>
      <c r="M29" s="33"/>
      <c r="N29" s="54"/>
      <c r="O29" s="54"/>
      <c r="P29" s="54"/>
      <c r="Q29" s="54"/>
      <c r="R29" s="54"/>
      <c r="S29" s="54"/>
      <c r="T29" s="54"/>
      <c r="U29" s="54"/>
    </row>
    <row r="30" spans="1:21" ht="24" customHeight="1" x14ac:dyDescent="0.25">
      <c r="A30" s="53"/>
      <c r="B30" s="53"/>
      <c r="C30" s="33"/>
      <c r="D30" s="7" t="s">
        <v>4</v>
      </c>
      <c r="E30" s="5">
        <f>F30+G30+H30+I30+J30+K30</f>
        <v>0</v>
      </c>
      <c r="F30" s="5">
        <f t="shared" ref="F30:K30" si="12">F12</f>
        <v>0</v>
      </c>
      <c r="G30" s="5">
        <f t="shared" si="12"/>
        <v>0</v>
      </c>
      <c r="H30" s="5">
        <f t="shared" si="12"/>
        <v>0</v>
      </c>
      <c r="I30" s="28">
        <f t="shared" si="12"/>
        <v>0</v>
      </c>
      <c r="J30" s="28">
        <f t="shared" si="12"/>
        <v>0</v>
      </c>
      <c r="K30" s="28">
        <f t="shared" si="12"/>
        <v>0</v>
      </c>
      <c r="L30" s="28">
        <v>0</v>
      </c>
      <c r="M30" s="33"/>
      <c r="N30" s="54"/>
      <c r="O30" s="54"/>
      <c r="P30" s="54"/>
      <c r="Q30" s="54"/>
      <c r="R30" s="54"/>
      <c r="S30" s="54"/>
      <c r="T30" s="54"/>
      <c r="U30" s="54"/>
    </row>
    <row r="31" spans="1:21" ht="22.5" customHeight="1" x14ac:dyDescent="0.25">
      <c r="A31" s="53"/>
      <c r="B31" s="53"/>
      <c r="C31" s="33"/>
      <c r="D31" s="7" t="s">
        <v>5</v>
      </c>
      <c r="E31" s="8">
        <v>39443.660000000003</v>
      </c>
      <c r="F31" s="6">
        <f t="shared" ref="F31:K31" si="13">F13</f>
        <v>5087.2999999999993</v>
      </c>
      <c r="G31" s="6">
        <f t="shared" si="13"/>
        <v>5260.2</v>
      </c>
      <c r="H31" s="6">
        <f t="shared" si="13"/>
        <v>6230.1</v>
      </c>
      <c r="I31" s="29">
        <f t="shared" si="13"/>
        <v>6668.63</v>
      </c>
      <c r="J31" s="29">
        <f t="shared" si="13"/>
        <v>6468.97</v>
      </c>
      <c r="K31" s="29">
        <f t="shared" si="13"/>
        <v>5448.88</v>
      </c>
      <c r="L31" s="29">
        <v>4279.58</v>
      </c>
      <c r="M31" s="33"/>
      <c r="N31" s="54"/>
      <c r="O31" s="54"/>
      <c r="P31" s="54"/>
      <c r="Q31" s="54"/>
      <c r="R31" s="54"/>
      <c r="S31" s="54"/>
      <c r="T31" s="54"/>
      <c r="U31" s="54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30"/>
      <c r="J32" s="30"/>
      <c r="K32" s="30"/>
      <c r="L32" s="30"/>
      <c r="M32" s="1"/>
      <c r="N32" s="1"/>
      <c r="O32" s="1"/>
      <c r="P32" s="1"/>
      <c r="Q32" s="1"/>
      <c r="R32" s="1"/>
      <c r="S32" s="1"/>
      <c r="T32" s="1"/>
      <c r="U32" s="1"/>
    </row>
    <row r="33" spans="1:12" ht="15.75" x14ac:dyDescent="0.25">
      <c r="A33" s="2"/>
      <c r="I33" s="31"/>
      <c r="J33" s="31"/>
      <c r="K33" s="31"/>
      <c r="L33" s="31"/>
    </row>
    <row r="34" spans="1:12" x14ac:dyDescent="0.25">
      <c r="A34" s="3"/>
    </row>
  </sheetData>
  <mergeCells count="93">
    <mergeCell ref="T23:T25"/>
    <mergeCell ref="T26:T28"/>
    <mergeCell ref="L6:L7"/>
    <mergeCell ref="T6:T7"/>
    <mergeCell ref="T14:T16"/>
    <mergeCell ref="T17:T19"/>
    <mergeCell ref="T20:T22"/>
    <mergeCell ref="S23:S25"/>
    <mergeCell ref="O20:O22"/>
    <mergeCell ref="P20:P22"/>
    <mergeCell ref="Q20:Q22"/>
    <mergeCell ref="R20:R22"/>
    <mergeCell ref="P23:P25"/>
    <mergeCell ref="Q23:Q25"/>
    <mergeCell ref="R23:R25"/>
    <mergeCell ref="S20:S22"/>
    <mergeCell ref="U14:U16"/>
    <mergeCell ref="M11:U13"/>
    <mergeCell ref="N14:N16"/>
    <mergeCell ref="O14:O16"/>
    <mergeCell ref="P14:P16"/>
    <mergeCell ref="Q14:Q16"/>
    <mergeCell ref="R14:R16"/>
    <mergeCell ref="S14:S16"/>
    <mergeCell ref="U23:U25"/>
    <mergeCell ref="A29:B31"/>
    <mergeCell ref="C29:C31"/>
    <mergeCell ref="M29:U31"/>
    <mergeCell ref="O26:O28"/>
    <mergeCell ref="P26:P28"/>
    <mergeCell ref="Q26:Q28"/>
    <mergeCell ref="R26:R28"/>
    <mergeCell ref="S26:S28"/>
    <mergeCell ref="U26:U28"/>
    <mergeCell ref="A26:A28"/>
    <mergeCell ref="B26:B28"/>
    <mergeCell ref="C26:C28"/>
    <mergeCell ref="M26:M28"/>
    <mergeCell ref="N26:N28"/>
    <mergeCell ref="A23:A25"/>
    <mergeCell ref="B23:B25"/>
    <mergeCell ref="C23:C25"/>
    <mergeCell ref="M23:M25"/>
    <mergeCell ref="N23:N25"/>
    <mergeCell ref="O23:O25"/>
    <mergeCell ref="U20:U22"/>
    <mergeCell ref="P17:P19"/>
    <mergeCell ref="Q17:Q19"/>
    <mergeCell ref="R17:R19"/>
    <mergeCell ref="S17:S19"/>
    <mergeCell ref="U17:U19"/>
    <mergeCell ref="A20:A22"/>
    <mergeCell ref="B20:B22"/>
    <mergeCell ref="C20:C22"/>
    <mergeCell ref="M20:M22"/>
    <mergeCell ref="N20:N22"/>
    <mergeCell ref="R6:R7"/>
    <mergeCell ref="O17:O19"/>
    <mergeCell ref="A9:U9"/>
    <mergeCell ref="A10:U10"/>
    <mergeCell ref="A11:A13"/>
    <mergeCell ref="B11:B13"/>
    <mergeCell ref="C11:C13"/>
    <mergeCell ref="A14:A16"/>
    <mergeCell ref="B14:B16"/>
    <mergeCell ref="C14:C16"/>
    <mergeCell ref="M14:M16"/>
    <mergeCell ref="A17:A19"/>
    <mergeCell ref="B17:B19"/>
    <mergeCell ref="C17:C19"/>
    <mergeCell ref="M17:M19"/>
    <mergeCell ref="N17:N19"/>
    <mergeCell ref="M6:M7"/>
    <mergeCell ref="N6:N7"/>
    <mergeCell ref="O6:O7"/>
    <mergeCell ref="P6:P7"/>
    <mergeCell ref="Q6:Q7"/>
    <mergeCell ref="A4:U4"/>
    <mergeCell ref="A5:A7"/>
    <mergeCell ref="B5:B7"/>
    <mergeCell ref="C5:C7"/>
    <mergeCell ref="D5:D7"/>
    <mergeCell ref="E5:K5"/>
    <mergeCell ref="M5:S5"/>
    <mergeCell ref="U5:U7"/>
    <mergeCell ref="E6:E7"/>
    <mergeCell ref="F6:F7"/>
    <mergeCell ref="S6:S7"/>
    <mergeCell ref="G6:G7"/>
    <mergeCell ref="H6:H7"/>
    <mergeCell ref="I6:I7"/>
    <mergeCell ref="J6:J7"/>
    <mergeCell ref="K6:K7"/>
  </mergeCells>
  <pageMargins left="0" right="0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Normal="100" workbookViewId="0">
      <selection activeCell="U3" sqref="U3"/>
    </sheetView>
  </sheetViews>
  <sheetFormatPr defaultRowHeight="15" x14ac:dyDescent="0.25"/>
  <cols>
    <col min="2" max="2" width="35.28515625" customWidth="1"/>
    <col min="13" max="13" width="20.140625" customWidth="1"/>
    <col min="21" max="21" width="17.85546875" customWidth="1"/>
  </cols>
  <sheetData>
    <row r="1" spans="1:21" ht="13.5" customHeight="1" x14ac:dyDescent="0.25">
      <c r="I1" s="22" t="s">
        <v>85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3.5" customHeight="1" x14ac:dyDescent="0.25"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 t="s">
        <v>88</v>
      </c>
    </row>
    <row r="3" spans="1:21" ht="13.5" customHeight="1" x14ac:dyDescent="0.25"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 t="s">
        <v>82</v>
      </c>
    </row>
    <row r="4" spans="1:21" ht="30" customHeight="1" x14ac:dyDescent="0.25">
      <c r="A4" s="55" t="s">
        <v>59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x14ac:dyDescent="0.25">
      <c r="A5" s="32" t="s">
        <v>18</v>
      </c>
      <c r="B5" s="37" t="s">
        <v>17</v>
      </c>
      <c r="C5" s="32" t="s">
        <v>19</v>
      </c>
      <c r="D5" s="32" t="s">
        <v>20</v>
      </c>
      <c r="E5" s="32" t="s">
        <v>21</v>
      </c>
      <c r="F5" s="32"/>
      <c r="G5" s="32"/>
      <c r="H5" s="32"/>
      <c r="I5" s="32"/>
      <c r="J5" s="32"/>
      <c r="K5" s="32"/>
      <c r="L5" s="21"/>
      <c r="M5" s="32" t="s">
        <v>0</v>
      </c>
      <c r="N5" s="32"/>
      <c r="O5" s="32"/>
      <c r="P5" s="32"/>
      <c r="Q5" s="32"/>
      <c r="R5" s="32"/>
      <c r="S5" s="32"/>
      <c r="T5" s="21"/>
      <c r="U5" s="32" t="s">
        <v>22</v>
      </c>
    </row>
    <row r="6" spans="1:21" x14ac:dyDescent="0.25">
      <c r="A6" s="44"/>
      <c r="B6" s="70"/>
      <c r="C6" s="44"/>
      <c r="D6" s="44"/>
      <c r="E6" s="33" t="s">
        <v>1</v>
      </c>
      <c r="F6" s="32">
        <v>2019</v>
      </c>
      <c r="G6" s="32">
        <v>2020</v>
      </c>
      <c r="H6" s="32">
        <v>2021</v>
      </c>
      <c r="I6" s="32">
        <v>2022</v>
      </c>
      <c r="J6" s="32">
        <v>2023</v>
      </c>
      <c r="K6" s="32">
        <v>2024</v>
      </c>
      <c r="L6" s="37">
        <v>2025</v>
      </c>
      <c r="M6" s="69" t="s">
        <v>23</v>
      </c>
      <c r="N6" s="32">
        <v>2019</v>
      </c>
      <c r="O6" s="32">
        <v>2020</v>
      </c>
      <c r="P6" s="32">
        <v>2021</v>
      </c>
      <c r="Q6" s="32">
        <v>2022</v>
      </c>
      <c r="R6" s="32">
        <v>2023</v>
      </c>
      <c r="S6" s="32">
        <v>2024</v>
      </c>
      <c r="T6" s="37">
        <v>2025</v>
      </c>
      <c r="U6" s="44"/>
    </row>
    <row r="7" spans="1:21" ht="60" customHeight="1" x14ac:dyDescent="0.25">
      <c r="A7" s="44"/>
      <c r="B7" s="71"/>
      <c r="C7" s="44"/>
      <c r="D7" s="44"/>
      <c r="E7" s="33"/>
      <c r="F7" s="32"/>
      <c r="G7" s="32"/>
      <c r="H7" s="32"/>
      <c r="I7" s="32"/>
      <c r="J7" s="32"/>
      <c r="K7" s="32"/>
      <c r="L7" s="71"/>
      <c r="M7" s="51"/>
      <c r="N7" s="32"/>
      <c r="O7" s="32"/>
      <c r="P7" s="32"/>
      <c r="Q7" s="32"/>
      <c r="R7" s="32"/>
      <c r="S7" s="32"/>
      <c r="T7" s="71"/>
      <c r="U7" s="44"/>
    </row>
    <row r="8" spans="1:21" s="12" customFormat="1" ht="10.5" x14ac:dyDescent="0.1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</row>
    <row r="9" spans="1:21" x14ac:dyDescent="0.25">
      <c r="A9" s="72" t="s">
        <v>62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1" x14ac:dyDescent="0.25">
      <c r="A10" s="72" t="s">
        <v>61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1:21" ht="31.5" customHeight="1" x14ac:dyDescent="0.25">
      <c r="A11" s="32">
        <v>1</v>
      </c>
      <c r="B11" s="47" t="s">
        <v>60</v>
      </c>
      <c r="C11" s="33" t="s">
        <v>87</v>
      </c>
      <c r="D11" s="7" t="s">
        <v>15</v>
      </c>
      <c r="E11" s="8">
        <f>E12+E13</f>
        <v>2242.8599999999997</v>
      </c>
      <c r="F11" s="8">
        <f t="shared" ref="F11:K11" si="0">F12+F13</f>
        <v>200</v>
      </c>
      <c r="G11" s="8">
        <f t="shared" si="0"/>
        <v>217.96</v>
      </c>
      <c r="H11" s="8">
        <f t="shared" si="0"/>
        <v>475.21</v>
      </c>
      <c r="I11" s="23">
        <f t="shared" si="0"/>
        <v>974.69</v>
      </c>
      <c r="J11" s="23">
        <v>125</v>
      </c>
      <c r="K11" s="23">
        <f t="shared" si="0"/>
        <v>250</v>
      </c>
      <c r="L11" s="8">
        <v>0</v>
      </c>
      <c r="M11" s="60"/>
      <c r="N11" s="61"/>
      <c r="O11" s="61"/>
      <c r="P11" s="61"/>
      <c r="Q11" s="61"/>
      <c r="R11" s="61"/>
      <c r="S11" s="61"/>
      <c r="T11" s="61"/>
      <c r="U11" s="62"/>
    </row>
    <row r="12" spans="1:21" ht="24.75" customHeight="1" x14ac:dyDescent="0.25">
      <c r="A12" s="32"/>
      <c r="B12" s="48"/>
      <c r="C12" s="33"/>
      <c r="D12" s="7" t="s">
        <v>4</v>
      </c>
      <c r="E12" s="8">
        <f>E15+E36</f>
        <v>2242.8599999999997</v>
      </c>
      <c r="F12" s="8">
        <f t="shared" ref="F12:K12" si="1">F15+F36</f>
        <v>200</v>
      </c>
      <c r="G12" s="8">
        <f t="shared" si="1"/>
        <v>217.96</v>
      </c>
      <c r="H12" s="8">
        <f t="shared" si="1"/>
        <v>475.21</v>
      </c>
      <c r="I12" s="23">
        <f t="shared" si="1"/>
        <v>974.69</v>
      </c>
      <c r="J12" s="23">
        <v>125</v>
      </c>
      <c r="K12" s="23">
        <f t="shared" si="1"/>
        <v>250</v>
      </c>
      <c r="L12" s="8">
        <v>0</v>
      </c>
      <c r="M12" s="63"/>
      <c r="N12" s="64"/>
      <c r="O12" s="64"/>
      <c r="P12" s="64"/>
      <c r="Q12" s="64"/>
      <c r="R12" s="64"/>
      <c r="S12" s="64"/>
      <c r="T12" s="64"/>
      <c r="U12" s="65"/>
    </row>
    <row r="13" spans="1:21" ht="28.5" customHeight="1" x14ac:dyDescent="0.25">
      <c r="A13" s="32"/>
      <c r="B13" s="48"/>
      <c r="C13" s="33"/>
      <c r="D13" s="7" t="s">
        <v>5</v>
      </c>
      <c r="E13" s="8">
        <f>E16+E37</f>
        <v>0</v>
      </c>
      <c r="F13" s="8">
        <f t="shared" ref="F13:K13" si="2">F16+F37</f>
        <v>0</v>
      </c>
      <c r="G13" s="8">
        <f t="shared" si="2"/>
        <v>0</v>
      </c>
      <c r="H13" s="8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8">
        <v>0</v>
      </c>
      <c r="M13" s="66"/>
      <c r="N13" s="67"/>
      <c r="O13" s="67"/>
      <c r="P13" s="67"/>
      <c r="Q13" s="67"/>
      <c r="R13" s="67"/>
      <c r="S13" s="67"/>
      <c r="T13" s="67"/>
      <c r="U13" s="68"/>
    </row>
    <row r="14" spans="1:21" ht="30.75" customHeight="1" x14ac:dyDescent="0.25">
      <c r="A14" s="78" t="s">
        <v>16</v>
      </c>
      <c r="B14" s="80" t="s">
        <v>65</v>
      </c>
      <c r="C14" s="37" t="s">
        <v>87</v>
      </c>
      <c r="D14" s="11" t="s">
        <v>15</v>
      </c>
      <c r="E14" s="14">
        <f>E15+E16</f>
        <v>1342.86</v>
      </c>
      <c r="F14" s="14">
        <f t="shared" ref="F14:K14" si="3">F15+F16</f>
        <v>200</v>
      </c>
      <c r="G14" s="14">
        <f t="shared" si="3"/>
        <v>217.96</v>
      </c>
      <c r="H14" s="14">
        <f t="shared" si="3"/>
        <v>175.20999999999998</v>
      </c>
      <c r="I14" s="24">
        <f t="shared" si="3"/>
        <v>374.69</v>
      </c>
      <c r="J14" s="24">
        <v>125</v>
      </c>
      <c r="K14" s="24">
        <f t="shared" si="3"/>
        <v>250</v>
      </c>
      <c r="L14" s="8">
        <v>0</v>
      </c>
      <c r="M14" s="63"/>
      <c r="N14" s="64"/>
      <c r="O14" s="64"/>
      <c r="P14" s="64"/>
      <c r="Q14" s="64"/>
      <c r="R14" s="64"/>
      <c r="S14" s="64"/>
      <c r="T14" s="64"/>
      <c r="U14" s="65"/>
    </row>
    <row r="15" spans="1:21" ht="28.5" customHeight="1" x14ac:dyDescent="0.25">
      <c r="A15" s="79"/>
      <c r="B15" s="81"/>
      <c r="C15" s="70"/>
      <c r="D15" s="10" t="s">
        <v>4</v>
      </c>
      <c r="E15" s="8">
        <f>E18+E21+E24+E27+E30+E33</f>
        <v>1342.86</v>
      </c>
      <c r="F15" s="8">
        <f t="shared" ref="F15:K15" si="4">F18+F21+F24+F27+F30+F33</f>
        <v>200</v>
      </c>
      <c r="G15" s="8">
        <f t="shared" si="4"/>
        <v>217.96</v>
      </c>
      <c r="H15" s="8">
        <f t="shared" si="4"/>
        <v>175.20999999999998</v>
      </c>
      <c r="I15" s="23">
        <f t="shared" si="4"/>
        <v>374.69</v>
      </c>
      <c r="J15" s="23">
        <v>125</v>
      </c>
      <c r="K15" s="23">
        <f t="shared" si="4"/>
        <v>250</v>
      </c>
      <c r="L15" s="8">
        <v>0</v>
      </c>
      <c r="M15" s="63"/>
      <c r="N15" s="64"/>
      <c r="O15" s="64"/>
      <c r="P15" s="64"/>
      <c r="Q15" s="64"/>
      <c r="R15" s="64"/>
      <c r="S15" s="64"/>
      <c r="T15" s="64"/>
      <c r="U15" s="65"/>
    </row>
    <row r="16" spans="1:21" ht="30.75" customHeight="1" x14ac:dyDescent="0.25">
      <c r="A16" s="40"/>
      <c r="B16" s="45"/>
      <c r="C16" s="71"/>
      <c r="D16" s="10" t="s">
        <v>5</v>
      </c>
      <c r="E16" s="8">
        <f>E19+E22+E25+E31</f>
        <v>0</v>
      </c>
      <c r="F16" s="8">
        <f t="shared" ref="F16:K16" si="5">F19+F22+F25+F31</f>
        <v>0</v>
      </c>
      <c r="G16" s="8">
        <f t="shared" si="5"/>
        <v>0</v>
      </c>
      <c r="H16" s="8">
        <f t="shared" si="5"/>
        <v>0</v>
      </c>
      <c r="I16" s="23">
        <f t="shared" si="5"/>
        <v>0</v>
      </c>
      <c r="J16" s="23">
        <f t="shared" si="5"/>
        <v>0</v>
      </c>
      <c r="K16" s="23">
        <f t="shared" si="5"/>
        <v>0</v>
      </c>
      <c r="L16" s="8">
        <v>0</v>
      </c>
      <c r="M16" s="66"/>
      <c r="N16" s="67"/>
      <c r="O16" s="67"/>
      <c r="P16" s="67"/>
      <c r="Q16" s="67"/>
      <c r="R16" s="67"/>
      <c r="S16" s="67"/>
      <c r="T16" s="67"/>
      <c r="U16" s="68"/>
    </row>
    <row r="17" spans="1:21" ht="33.75" customHeight="1" x14ac:dyDescent="0.25">
      <c r="A17" s="40" t="s">
        <v>24</v>
      </c>
      <c r="B17" s="41" t="s">
        <v>63</v>
      </c>
      <c r="C17" s="32" t="s">
        <v>87</v>
      </c>
      <c r="D17" s="10" t="s">
        <v>15</v>
      </c>
      <c r="E17" s="8">
        <f>E18+E19</f>
        <v>200</v>
      </c>
      <c r="F17" s="8">
        <f>F18+F19</f>
        <v>200</v>
      </c>
      <c r="G17" s="8">
        <f t="shared" ref="G17:J17" si="6">G18+G19</f>
        <v>0</v>
      </c>
      <c r="H17" s="8">
        <f>H18+H19</f>
        <v>0</v>
      </c>
      <c r="I17" s="23">
        <f t="shared" si="6"/>
        <v>0</v>
      </c>
      <c r="J17" s="23">
        <f t="shared" si="6"/>
        <v>0</v>
      </c>
      <c r="K17" s="23">
        <v>0</v>
      </c>
      <c r="L17" s="8">
        <v>0</v>
      </c>
      <c r="M17" s="37" t="s">
        <v>76</v>
      </c>
      <c r="N17" s="32">
        <v>25</v>
      </c>
      <c r="O17" s="32">
        <v>0</v>
      </c>
      <c r="P17" s="32">
        <v>0</v>
      </c>
      <c r="Q17" s="32">
        <v>0</v>
      </c>
      <c r="R17" s="32">
        <v>0</v>
      </c>
      <c r="S17" s="32">
        <v>1</v>
      </c>
      <c r="T17" s="37">
        <v>0</v>
      </c>
      <c r="U17" s="41" t="s">
        <v>68</v>
      </c>
    </row>
    <row r="18" spans="1:21" ht="24.75" customHeight="1" x14ac:dyDescent="0.25">
      <c r="A18" s="35"/>
      <c r="B18" s="41"/>
      <c r="C18" s="32"/>
      <c r="D18" s="10" t="s">
        <v>4</v>
      </c>
      <c r="E18" s="8">
        <f>F18+G18+H18+I18+J18+K18</f>
        <v>200</v>
      </c>
      <c r="F18" s="8">
        <v>200</v>
      </c>
      <c r="G18" s="9">
        <v>0</v>
      </c>
      <c r="H18" s="9">
        <v>0</v>
      </c>
      <c r="I18" s="25">
        <v>0</v>
      </c>
      <c r="J18" s="25">
        <v>0</v>
      </c>
      <c r="K18" s="25">
        <v>0</v>
      </c>
      <c r="L18" s="9">
        <v>0</v>
      </c>
      <c r="M18" s="38"/>
      <c r="N18" s="32"/>
      <c r="O18" s="32"/>
      <c r="P18" s="32"/>
      <c r="Q18" s="32"/>
      <c r="R18" s="32"/>
      <c r="S18" s="32"/>
      <c r="T18" s="70"/>
      <c r="U18" s="41"/>
    </row>
    <row r="19" spans="1:21" ht="31.5" customHeight="1" x14ac:dyDescent="0.25">
      <c r="A19" s="35"/>
      <c r="B19" s="41"/>
      <c r="C19" s="32"/>
      <c r="D19" s="10" t="s">
        <v>5</v>
      </c>
      <c r="E19" s="9">
        <f>E22+E25+E28+E31+E34</f>
        <v>0</v>
      </c>
      <c r="F19" s="9">
        <v>0</v>
      </c>
      <c r="G19" s="9">
        <v>0</v>
      </c>
      <c r="H19" s="9">
        <v>0</v>
      </c>
      <c r="I19" s="25">
        <v>0</v>
      </c>
      <c r="J19" s="25">
        <v>0</v>
      </c>
      <c r="K19" s="25">
        <v>0</v>
      </c>
      <c r="L19" s="9">
        <v>0</v>
      </c>
      <c r="M19" s="39"/>
      <c r="N19" s="32"/>
      <c r="O19" s="32"/>
      <c r="P19" s="32"/>
      <c r="Q19" s="32"/>
      <c r="R19" s="32"/>
      <c r="S19" s="32"/>
      <c r="T19" s="71"/>
      <c r="U19" s="41"/>
    </row>
    <row r="20" spans="1:21" ht="27" customHeight="1" x14ac:dyDescent="0.25">
      <c r="A20" s="34" t="s">
        <v>25</v>
      </c>
      <c r="B20" s="36" t="s">
        <v>64</v>
      </c>
      <c r="C20" s="32" t="s">
        <v>87</v>
      </c>
      <c r="D20" s="4" t="s">
        <v>15</v>
      </c>
      <c r="E20" s="8">
        <f>E21+E22</f>
        <v>217.96</v>
      </c>
      <c r="F20" s="8">
        <f>F21+F22</f>
        <v>0</v>
      </c>
      <c r="G20" s="8">
        <f t="shared" ref="G20" si="7">G21+G22</f>
        <v>217.96</v>
      </c>
      <c r="H20" s="8">
        <f>H21+H22</f>
        <v>0</v>
      </c>
      <c r="I20" s="23">
        <f t="shared" ref="I20:K20" si="8">I21+I22</f>
        <v>0</v>
      </c>
      <c r="J20" s="23">
        <f t="shared" si="8"/>
        <v>0</v>
      </c>
      <c r="K20" s="23">
        <f t="shared" si="8"/>
        <v>0</v>
      </c>
      <c r="L20" s="8">
        <v>0</v>
      </c>
      <c r="M20" s="37" t="s">
        <v>76</v>
      </c>
      <c r="N20" s="32">
        <v>0</v>
      </c>
      <c r="O20" s="32">
        <v>30</v>
      </c>
      <c r="P20" s="32">
        <v>0</v>
      </c>
      <c r="Q20" s="32">
        <v>0</v>
      </c>
      <c r="R20" s="32">
        <v>0</v>
      </c>
      <c r="S20" s="32">
        <v>0</v>
      </c>
      <c r="T20" s="37">
        <v>0</v>
      </c>
      <c r="U20" s="36" t="s">
        <v>69</v>
      </c>
    </row>
    <row r="21" spans="1:21" ht="24" customHeight="1" x14ac:dyDescent="0.25">
      <c r="A21" s="35"/>
      <c r="B21" s="36"/>
      <c r="C21" s="32"/>
      <c r="D21" s="4" t="s">
        <v>4</v>
      </c>
      <c r="E21" s="8">
        <f>F21+G21+H21+I21+J21+K21</f>
        <v>217.96</v>
      </c>
      <c r="F21" s="8">
        <v>0</v>
      </c>
      <c r="G21" s="8">
        <v>217.96</v>
      </c>
      <c r="H21" s="9">
        <v>0</v>
      </c>
      <c r="I21" s="25">
        <v>0</v>
      </c>
      <c r="J21" s="25">
        <v>0</v>
      </c>
      <c r="K21" s="25">
        <v>0</v>
      </c>
      <c r="L21" s="9">
        <v>0</v>
      </c>
      <c r="M21" s="38"/>
      <c r="N21" s="32"/>
      <c r="O21" s="32"/>
      <c r="P21" s="32"/>
      <c r="Q21" s="32"/>
      <c r="R21" s="32"/>
      <c r="S21" s="32"/>
      <c r="T21" s="70"/>
      <c r="U21" s="36"/>
    </row>
    <row r="22" spans="1:21" ht="27.75" customHeight="1" x14ac:dyDescent="0.25">
      <c r="A22" s="35"/>
      <c r="B22" s="36"/>
      <c r="C22" s="32"/>
      <c r="D22" s="4" t="s">
        <v>5</v>
      </c>
      <c r="E22" s="9">
        <f>F22+G22+H22+I22+J22+K22</f>
        <v>0</v>
      </c>
      <c r="F22" s="9">
        <v>0</v>
      </c>
      <c r="G22" s="9">
        <v>0</v>
      </c>
      <c r="H22" s="9">
        <v>0</v>
      </c>
      <c r="I22" s="25">
        <v>0</v>
      </c>
      <c r="J22" s="25">
        <v>0</v>
      </c>
      <c r="K22" s="25">
        <v>0</v>
      </c>
      <c r="L22" s="9">
        <v>0</v>
      </c>
      <c r="M22" s="39"/>
      <c r="N22" s="32"/>
      <c r="O22" s="32"/>
      <c r="P22" s="32"/>
      <c r="Q22" s="32"/>
      <c r="R22" s="32"/>
      <c r="S22" s="32"/>
      <c r="T22" s="71"/>
      <c r="U22" s="36"/>
    </row>
    <row r="23" spans="1:21" ht="24" customHeight="1" x14ac:dyDescent="0.25">
      <c r="A23" s="34" t="s">
        <v>26</v>
      </c>
      <c r="B23" s="36" t="s">
        <v>66</v>
      </c>
      <c r="C23" s="32" t="s">
        <v>87</v>
      </c>
      <c r="D23" s="4" t="s">
        <v>15</v>
      </c>
      <c r="E23" s="8">
        <f>E24+E25</f>
        <v>50.58</v>
      </c>
      <c r="F23" s="8">
        <f>F24+F25</f>
        <v>0</v>
      </c>
      <c r="G23" s="8">
        <f t="shared" ref="G23" si="9">G24+G25</f>
        <v>0</v>
      </c>
      <c r="H23" s="8">
        <f>H24+H25</f>
        <v>50.58</v>
      </c>
      <c r="I23" s="23">
        <f t="shared" ref="I23:K23" si="10">I24+I25</f>
        <v>0</v>
      </c>
      <c r="J23" s="23">
        <f t="shared" si="10"/>
        <v>0</v>
      </c>
      <c r="K23" s="23">
        <f t="shared" si="10"/>
        <v>0</v>
      </c>
      <c r="L23" s="8">
        <v>0</v>
      </c>
      <c r="M23" s="37" t="s">
        <v>76</v>
      </c>
      <c r="N23" s="32">
        <v>0</v>
      </c>
      <c r="O23" s="32">
        <v>0</v>
      </c>
      <c r="P23" s="32">
        <v>40</v>
      </c>
      <c r="Q23" s="32">
        <v>0</v>
      </c>
      <c r="R23" s="32">
        <v>0</v>
      </c>
      <c r="S23" s="32">
        <v>0</v>
      </c>
      <c r="T23" s="37">
        <v>0</v>
      </c>
      <c r="U23" s="36" t="s">
        <v>70</v>
      </c>
    </row>
    <row r="24" spans="1:21" ht="24.75" customHeight="1" x14ac:dyDescent="0.25">
      <c r="A24" s="35"/>
      <c r="B24" s="36"/>
      <c r="C24" s="32"/>
      <c r="D24" s="4" t="s">
        <v>4</v>
      </c>
      <c r="E24" s="8">
        <f>F24+G24+H24+I24+J24+K24</f>
        <v>50.58</v>
      </c>
      <c r="F24" s="8">
        <v>0</v>
      </c>
      <c r="G24" s="8">
        <v>0</v>
      </c>
      <c r="H24" s="8">
        <v>50.58</v>
      </c>
      <c r="I24" s="23">
        <v>0</v>
      </c>
      <c r="J24" s="23">
        <v>0</v>
      </c>
      <c r="K24" s="23">
        <v>0</v>
      </c>
      <c r="L24" s="8">
        <v>0</v>
      </c>
      <c r="M24" s="38"/>
      <c r="N24" s="32"/>
      <c r="O24" s="32"/>
      <c r="P24" s="32"/>
      <c r="Q24" s="32"/>
      <c r="R24" s="32"/>
      <c r="S24" s="32"/>
      <c r="T24" s="70"/>
      <c r="U24" s="36"/>
    </row>
    <row r="25" spans="1:21" ht="26.25" customHeight="1" x14ac:dyDescent="0.25">
      <c r="A25" s="35"/>
      <c r="B25" s="36"/>
      <c r="C25" s="32"/>
      <c r="D25" s="4" t="s">
        <v>5</v>
      </c>
      <c r="E25" s="9">
        <f>F25+G25+H25+I25+J25+K25</f>
        <v>0</v>
      </c>
      <c r="F25" s="9">
        <v>0</v>
      </c>
      <c r="G25" s="9">
        <v>0</v>
      </c>
      <c r="H25" s="9">
        <v>0</v>
      </c>
      <c r="I25" s="25">
        <v>0</v>
      </c>
      <c r="J25" s="25">
        <v>0</v>
      </c>
      <c r="K25" s="25">
        <v>0</v>
      </c>
      <c r="L25" s="9">
        <v>0</v>
      </c>
      <c r="M25" s="39"/>
      <c r="N25" s="32"/>
      <c r="O25" s="32"/>
      <c r="P25" s="32"/>
      <c r="Q25" s="32"/>
      <c r="R25" s="32"/>
      <c r="S25" s="32"/>
      <c r="T25" s="71"/>
      <c r="U25" s="36"/>
    </row>
    <row r="26" spans="1:21" ht="26.25" customHeight="1" x14ac:dyDescent="0.25">
      <c r="A26" s="34" t="s">
        <v>31</v>
      </c>
      <c r="B26" s="36" t="s">
        <v>72</v>
      </c>
      <c r="C26" s="32" t="s">
        <v>87</v>
      </c>
      <c r="D26" s="4" t="s">
        <v>15</v>
      </c>
      <c r="E26" s="8">
        <f>E27+E28</f>
        <v>125</v>
      </c>
      <c r="F26" s="8">
        <f>F27+F28</f>
        <v>0</v>
      </c>
      <c r="G26" s="8">
        <f t="shared" ref="G26" si="11">G27+G28</f>
        <v>0</v>
      </c>
      <c r="H26" s="8">
        <f>H27+H28</f>
        <v>0</v>
      </c>
      <c r="I26" s="23">
        <f t="shared" ref="I26:K26" si="12">I27+I28</f>
        <v>0</v>
      </c>
      <c r="J26" s="23">
        <f t="shared" si="12"/>
        <v>125</v>
      </c>
      <c r="K26" s="23">
        <f t="shared" si="12"/>
        <v>0</v>
      </c>
      <c r="L26" s="8">
        <v>0</v>
      </c>
      <c r="M26" s="37" t="s">
        <v>76</v>
      </c>
      <c r="N26" s="32">
        <v>0</v>
      </c>
      <c r="O26" s="32">
        <v>0</v>
      </c>
      <c r="P26" s="32">
        <v>0</v>
      </c>
      <c r="Q26" s="32">
        <v>0</v>
      </c>
      <c r="R26" s="32">
        <v>50</v>
      </c>
      <c r="S26" s="32">
        <v>0</v>
      </c>
      <c r="T26" s="37">
        <v>0</v>
      </c>
      <c r="U26" s="36" t="s">
        <v>73</v>
      </c>
    </row>
    <row r="27" spans="1:21" ht="26.25" customHeight="1" x14ac:dyDescent="0.25">
      <c r="A27" s="35"/>
      <c r="B27" s="36"/>
      <c r="C27" s="32"/>
      <c r="D27" s="4" t="s">
        <v>4</v>
      </c>
      <c r="E27" s="8">
        <f>F27+G27+H27+I27+J27+K27</f>
        <v>125</v>
      </c>
      <c r="F27" s="8">
        <v>0</v>
      </c>
      <c r="G27" s="8">
        <v>0</v>
      </c>
      <c r="H27" s="8">
        <v>0</v>
      </c>
      <c r="I27" s="23">
        <v>0</v>
      </c>
      <c r="J27" s="23">
        <v>125</v>
      </c>
      <c r="K27" s="23">
        <v>0</v>
      </c>
      <c r="L27" s="8">
        <v>0</v>
      </c>
      <c r="M27" s="38"/>
      <c r="N27" s="32"/>
      <c r="O27" s="32"/>
      <c r="P27" s="32"/>
      <c r="Q27" s="32"/>
      <c r="R27" s="32"/>
      <c r="S27" s="32"/>
      <c r="T27" s="70"/>
      <c r="U27" s="36"/>
    </row>
    <row r="28" spans="1:21" ht="26.25" customHeight="1" x14ac:dyDescent="0.25">
      <c r="A28" s="35"/>
      <c r="B28" s="36"/>
      <c r="C28" s="32"/>
      <c r="D28" s="4" t="s">
        <v>5</v>
      </c>
      <c r="E28" s="9">
        <f>F28+G28+H28+I28+J28+K28</f>
        <v>0</v>
      </c>
      <c r="F28" s="9">
        <v>0</v>
      </c>
      <c r="G28" s="9">
        <v>0</v>
      </c>
      <c r="H28" s="9">
        <v>0</v>
      </c>
      <c r="I28" s="25">
        <v>0</v>
      </c>
      <c r="J28" s="25">
        <v>0</v>
      </c>
      <c r="K28" s="25">
        <v>0</v>
      </c>
      <c r="L28" s="9">
        <v>0</v>
      </c>
      <c r="M28" s="39"/>
      <c r="N28" s="32"/>
      <c r="O28" s="32"/>
      <c r="P28" s="32"/>
      <c r="Q28" s="32"/>
      <c r="R28" s="32"/>
      <c r="S28" s="32"/>
      <c r="T28" s="71"/>
      <c r="U28" s="36"/>
    </row>
    <row r="29" spans="1:21" ht="31.5" customHeight="1" x14ac:dyDescent="0.25">
      <c r="A29" s="34" t="s">
        <v>74</v>
      </c>
      <c r="B29" s="36" t="s">
        <v>67</v>
      </c>
      <c r="C29" s="32" t="s">
        <v>87</v>
      </c>
      <c r="D29" s="4" t="s">
        <v>15</v>
      </c>
      <c r="E29" s="8">
        <f>E30+E31</f>
        <v>250</v>
      </c>
      <c r="F29" s="8">
        <f>F30+F31</f>
        <v>0</v>
      </c>
      <c r="G29" s="8">
        <f t="shared" ref="G29" si="13">G30+G31</f>
        <v>0</v>
      </c>
      <c r="H29" s="8">
        <f>H30+H31</f>
        <v>0</v>
      </c>
      <c r="I29" s="23">
        <f t="shared" ref="I29:J29" si="14">I30+I31</f>
        <v>0</v>
      </c>
      <c r="J29" s="23">
        <f t="shared" si="14"/>
        <v>0</v>
      </c>
      <c r="K29" s="27">
        <v>250</v>
      </c>
      <c r="L29" s="8">
        <v>0</v>
      </c>
      <c r="M29" s="37" t="s">
        <v>76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60</v>
      </c>
      <c r="T29" s="37">
        <v>0</v>
      </c>
      <c r="U29" s="36" t="s">
        <v>71</v>
      </c>
    </row>
    <row r="30" spans="1:21" ht="26.25" customHeight="1" x14ac:dyDescent="0.25">
      <c r="A30" s="35"/>
      <c r="B30" s="36"/>
      <c r="C30" s="32"/>
      <c r="D30" s="4" t="s">
        <v>4</v>
      </c>
      <c r="E30" s="8">
        <f>F30+G30+H30+I30+J30+K30</f>
        <v>250</v>
      </c>
      <c r="F30" s="8">
        <v>0</v>
      </c>
      <c r="G30" s="8">
        <v>0</v>
      </c>
      <c r="H30" s="8">
        <v>0</v>
      </c>
      <c r="I30" s="23">
        <v>0</v>
      </c>
      <c r="J30" s="23">
        <v>0</v>
      </c>
      <c r="K30" s="27">
        <v>250</v>
      </c>
      <c r="L30" s="8">
        <v>0</v>
      </c>
      <c r="M30" s="38"/>
      <c r="N30" s="32"/>
      <c r="O30" s="32"/>
      <c r="P30" s="32"/>
      <c r="Q30" s="32"/>
      <c r="R30" s="32"/>
      <c r="S30" s="32"/>
      <c r="T30" s="70"/>
      <c r="U30" s="36"/>
    </row>
    <row r="31" spans="1:21" ht="26.25" customHeight="1" x14ac:dyDescent="0.25">
      <c r="A31" s="35"/>
      <c r="B31" s="36"/>
      <c r="C31" s="32"/>
      <c r="D31" s="4" t="s">
        <v>5</v>
      </c>
      <c r="E31" s="9">
        <f>F31+G31+H31+I31+J31+K31</f>
        <v>0</v>
      </c>
      <c r="F31" s="9">
        <v>0</v>
      </c>
      <c r="G31" s="9">
        <v>0</v>
      </c>
      <c r="H31" s="9">
        <v>0</v>
      </c>
      <c r="I31" s="25">
        <v>0</v>
      </c>
      <c r="J31" s="25">
        <v>0</v>
      </c>
      <c r="K31" s="25">
        <v>0</v>
      </c>
      <c r="L31" s="9">
        <v>0</v>
      </c>
      <c r="M31" s="39"/>
      <c r="N31" s="32"/>
      <c r="O31" s="32"/>
      <c r="P31" s="32"/>
      <c r="Q31" s="32"/>
      <c r="R31" s="32"/>
      <c r="S31" s="32"/>
      <c r="T31" s="71"/>
      <c r="U31" s="36"/>
    </row>
    <row r="32" spans="1:21" ht="26.25" customHeight="1" x14ac:dyDescent="0.25">
      <c r="A32" s="34" t="s">
        <v>74</v>
      </c>
      <c r="B32" s="36" t="s">
        <v>75</v>
      </c>
      <c r="C32" s="32" t="s">
        <v>87</v>
      </c>
      <c r="D32" s="4" t="s">
        <v>15</v>
      </c>
      <c r="E32" s="8">
        <f>E33+E34</f>
        <v>499.32</v>
      </c>
      <c r="F32" s="8">
        <f>F33+F34</f>
        <v>0</v>
      </c>
      <c r="G32" s="8">
        <f t="shared" ref="G32" si="15">G33+G34</f>
        <v>0</v>
      </c>
      <c r="H32" s="8">
        <f>H33+H34</f>
        <v>124.63</v>
      </c>
      <c r="I32" s="23">
        <f t="shared" ref="I32:K32" si="16">I33+I34</f>
        <v>374.69</v>
      </c>
      <c r="J32" s="23">
        <f t="shared" si="16"/>
        <v>0</v>
      </c>
      <c r="K32" s="27">
        <f t="shared" si="16"/>
        <v>0</v>
      </c>
      <c r="L32" s="8">
        <v>0</v>
      </c>
      <c r="M32" s="37" t="s">
        <v>76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60</v>
      </c>
      <c r="T32" s="37">
        <v>0</v>
      </c>
      <c r="U32" s="36" t="s">
        <v>86</v>
      </c>
    </row>
    <row r="33" spans="1:21" ht="26.25" customHeight="1" x14ac:dyDescent="0.25">
      <c r="A33" s="35"/>
      <c r="B33" s="36"/>
      <c r="C33" s="32"/>
      <c r="D33" s="4" t="s">
        <v>4</v>
      </c>
      <c r="E33" s="8">
        <f>F33+G33+H33+I33+J33+K33</f>
        <v>499.32</v>
      </c>
      <c r="F33" s="8">
        <v>0</v>
      </c>
      <c r="G33" s="8">
        <v>0</v>
      </c>
      <c r="H33" s="8">
        <v>124.63</v>
      </c>
      <c r="I33" s="23">
        <v>374.69</v>
      </c>
      <c r="J33" s="23">
        <v>0</v>
      </c>
      <c r="K33" s="27">
        <v>0</v>
      </c>
      <c r="L33" s="8">
        <v>0</v>
      </c>
      <c r="M33" s="38"/>
      <c r="N33" s="32"/>
      <c r="O33" s="32"/>
      <c r="P33" s="32"/>
      <c r="Q33" s="32"/>
      <c r="R33" s="32"/>
      <c r="S33" s="32"/>
      <c r="T33" s="70"/>
      <c r="U33" s="36"/>
    </row>
    <row r="34" spans="1:21" ht="26.25" customHeight="1" x14ac:dyDescent="0.25">
      <c r="A34" s="35"/>
      <c r="B34" s="36"/>
      <c r="C34" s="32"/>
      <c r="D34" s="4" t="s">
        <v>5</v>
      </c>
      <c r="E34" s="9">
        <f>F34+G34+H34+I34+J34+K34</f>
        <v>0</v>
      </c>
      <c r="F34" s="9">
        <v>0</v>
      </c>
      <c r="G34" s="9">
        <v>0</v>
      </c>
      <c r="H34" s="9">
        <v>0</v>
      </c>
      <c r="I34" s="25">
        <v>0</v>
      </c>
      <c r="J34" s="25">
        <v>0</v>
      </c>
      <c r="K34" s="25">
        <v>0</v>
      </c>
      <c r="L34" s="9">
        <v>0</v>
      </c>
      <c r="M34" s="39"/>
      <c r="N34" s="32"/>
      <c r="O34" s="32"/>
      <c r="P34" s="32"/>
      <c r="Q34" s="32"/>
      <c r="R34" s="32"/>
      <c r="S34" s="32"/>
      <c r="T34" s="71"/>
      <c r="U34" s="36"/>
    </row>
    <row r="35" spans="1:21" ht="24.75" customHeight="1" x14ac:dyDescent="0.25">
      <c r="A35" s="34" t="s">
        <v>32</v>
      </c>
      <c r="B35" s="75" t="s">
        <v>78</v>
      </c>
      <c r="C35" s="32" t="s">
        <v>87</v>
      </c>
      <c r="D35" s="4" t="s">
        <v>15</v>
      </c>
      <c r="E35" s="8">
        <f>E36+E37</f>
        <v>900</v>
      </c>
      <c r="F35" s="8">
        <f t="shared" ref="F35:K35" si="17">F36+F37</f>
        <v>0</v>
      </c>
      <c r="G35" s="8">
        <f t="shared" si="17"/>
        <v>0</v>
      </c>
      <c r="H35" s="8">
        <f t="shared" si="17"/>
        <v>300</v>
      </c>
      <c r="I35" s="23">
        <f t="shared" si="17"/>
        <v>600</v>
      </c>
      <c r="J35" s="23">
        <f t="shared" si="17"/>
        <v>0</v>
      </c>
      <c r="K35" s="23">
        <f t="shared" si="17"/>
        <v>0</v>
      </c>
      <c r="L35" s="8">
        <v>0</v>
      </c>
      <c r="M35" s="32" t="s">
        <v>77</v>
      </c>
      <c r="N35" s="32">
        <v>0</v>
      </c>
      <c r="O35" s="32">
        <v>0</v>
      </c>
      <c r="P35" s="32">
        <v>1</v>
      </c>
      <c r="Q35" s="32">
        <v>3</v>
      </c>
      <c r="R35" s="32">
        <v>0</v>
      </c>
      <c r="S35" s="32">
        <v>0</v>
      </c>
      <c r="T35" s="37">
        <v>0</v>
      </c>
      <c r="U35" s="32" t="s">
        <v>6</v>
      </c>
    </row>
    <row r="36" spans="1:21" ht="21" customHeight="1" x14ac:dyDescent="0.25">
      <c r="A36" s="35"/>
      <c r="B36" s="76"/>
      <c r="C36" s="51"/>
      <c r="D36" s="4" t="s">
        <v>4</v>
      </c>
      <c r="E36" s="17">
        <f>F36+G36+H36+I36+J36+K36</f>
        <v>900</v>
      </c>
      <c r="F36" s="8">
        <v>0</v>
      </c>
      <c r="G36" s="8">
        <v>0</v>
      </c>
      <c r="H36" s="8">
        <v>300</v>
      </c>
      <c r="I36" s="23">
        <v>600</v>
      </c>
      <c r="J36" s="23">
        <v>0</v>
      </c>
      <c r="K36" s="23">
        <v>0</v>
      </c>
      <c r="L36" s="8">
        <v>0</v>
      </c>
      <c r="M36" s="51"/>
      <c r="N36" s="32"/>
      <c r="O36" s="32"/>
      <c r="P36" s="32"/>
      <c r="Q36" s="32"/>
      <c r="R36" s="32"/>
      <c r="S36" s="32"/>
      <c r="T36" s="70"/>
      <c r="U36" s="32"/>
    </row>
    <row r="37" spans="1:21" ht="29.25" customHeight="1" x14ac:dyDescent="0.25">
      <c r="A37" s="35"/>
      <c r="B37" s="77"/>
      <c r="C37" s="59"/>
      <c r="D37" s="16" t="s">
        <v>5</v>
      </c>
      <c r="E37" s="17">
        <f>F37+G37+H37+I37+J37+K37</f>
        <v>0</v>
      </c>
      <c r="F37" s="17">
        <v>0</v>
      </c>
      <c r="G37" s="17">
        <v>0</v>
      </c>
      <c r="H37" s="17">
        <v>0</v>
      </c>
      <c r="I37" s="26">
        <v>0</v>
      </c>
      <c r="J37" s="26">
        <v>0</v>
      </c>
      <c r="K37" s="26">
        <v>0</v>
      </c>
      <c r="L37" s="9">
        <v>0</v>
      </c>
      <c r="M37" s="51"/>
      <c r="N37" s="32"/>
      <c r="O37" s="32"/>
      <c r="P37" s="32"/>
      <c r="Q37" s="32"/>
      <c r="R37" s="32"/>
      <c r="S37" s="32"/>
      <c r="T37" s="71"/>
      <c r="U37" s="32"/>
    </row>
    <row r="38" spans="1:21" ht="24" x14ac:dyDescent="0.25">
      <c r="A38" s="33" t="s">
        <v>14</v>
      </c>
      <c r="B38" s="33"/>
      <c r="C38" s="33"/>
      <c r="D38" s="7" t="s">
        <v>15</v>
      </c>
      <c r="E38" s="5">
        <f>F38+G38+H38+I38+J38+K38</f>
        <v>2242.86</v>
      </c>
      <c r="F38" s="5">
        <f t="shared" ref="F38:K38" si="18">F39+F40</f>
        <v>200</v>
      </c>
      <c r="G38" s="5">
        <f t="shared" si="18"/>
        <v>217.96</v>
      </c>
      <c r="H38" s="5">
        <f t="shared" si="18"/>
        <v>475.21</v>
      </c>
      <c r="I38" s="28">
        <f t="shared" si="18"/>
        <v>974.69</v>
      </c>
      <c r="J38" s="28">
        <f t="shared" si="18"/>
        <v>125</v>
      </c>
      <c r="K38" s="28">
        <f t="shared" si="18"/>
        <v>250</v>
      </c>
      <c r="L38" s="5">
        <v>0</v>
      </c>
      <c r="M38" s="33"/>
      <c r="N38" s="54"/>
      <c r="O38" s="54"/>
      <c r="P38" s="54"/>
      <c r="Q38" s="54"/>
      <c r="R38" s="54"/>
      <c r="S38" s="54"/>
      <c r="T38" s="54"/>
      <c r="U38" s="54"/>
    </row>
    <row r="39" spans="1:21" ht="24" customHeight="1" x14ac:dyDescent="0.25">
      <c r="A39" s="53"/>
      <c r="B39" s="53"/>
      <c r="C39" s="33"/>
      <c r="D39" s="7" t="s">
        <v>4</v>
      </c>
      <c r="E39" s="5">
        <f>F39+G39+H39+I39+J39+K39</f>
        <v>2242.86</v>
      </c>
      <c r="F39" s="5">
        <f t="shared" ref="F39:K39" si="19">F12</f>
        <v>200</v>
      </c>
      <c r="G39" s="5">
        <f t="shared" si="19"/>
        <v>217.96</v>
      </c>
      <c r="H39" s="5">
        <f t="shared" si="19"/>
        <v>475.21</v>
      </c>
      <c r="I39" s="28">
        <f t="shared" si="19"/>
        <v>974.69</v>
      </c>
      <c r="J39" s="28">
        <f t="shared" si="19"/>
        <v>125</v>
      </c>
      <c r="K39" s="28">
        <f t="shared" si="19"/>
        <v>250</v>
      </c>
      <c r="L39" s="5">
        <v>0</v>
      </c>
      <c r="M39" s="33"/>
      <c r="N39" s="54"/>
      <c r="O39" s="54"/>
      <c r="P39" s="54"/>
      <c r="Q39" s="54"/>
      <c r="R39" s="54"/>
      <c r="S39" s="54"/>
      <c r="T39" s="54"/>
      <c r="U39" s="54"/>
    </row>
    <row r="40" spans="1:21" ht="22.5" customHeight="1" x14ac:dyDescent="0.25">
      <c r="A40" s="53"/>
      <c r="B40" s="53"/>
      <c r="C40" s="33"/>
      <c r="D40" s="7" t="s">
        <v>5</v>
      </c>
      <c r="E40" s="6">
        <f>F40+G40+H40+I40+J40+K40</f>
        <v>0</v>
      </c>
      <c r="F40" s="6">
        <f t="shared" ref="F40:K40" si="20">F13</f>
        <v>0</v>
      </c>
      <c r="G40" s="6">
        <f t="shared" si="20"/>
        <v>0</v>
      </c>
      <c r="H40" s="6">
        <f t="shared" si="20"/>
        <v>0</v>
      </c>
      <c r="I40" s="29">
        <f t="shared" si="20"/>
        <v>0</v>
      </c>
      <c r="J40" s="29">
        <f t="shared" si="20"/>
        <v>0</v>
      </c>
      <c r="K40" s="29">
        <f t="shared" si="20"/>
        <v>0</v>
      </c>
      <c r="L40" s="6">
        <v>0</v>
      </c>
      <c r="M40" s="33"/>
      <c r="N40" s="54"/>
      <c r="O40" s="54"/>
      <c r="P40" s="54"/>
      <c r="Q40" s="54"/>
      <c r="R40" s="54"/>
      <c r="S40" s="54"/>
      <c r="T40" s="54"/>
      <c r="U40" s="54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x14ac:dyDescent="0.25">
      <c r="A42" s="2"/>
    </row>
    <row r="43" spans="1:21" x14ac:dyDescent="0.25">
      <c r="A43" s="3"/>
    </row>
  </sheetData>
  <mergeCells count="121">
    <mergeCell ref="A4:U4"/>
    <mergeCell ref="A5:A7"/>
    <mergeCell ref="B5:B7"/>
    <mergeCell ref="C5:C7"/>
    <mergeCell ref="D5:D7"/>
    <mergeCell ref="E5:K5"/>
    <mergeCell ref="M5:S5"/>
    <mergeCell ref="U5:U7"/>
    <mergeCell ref="E6:E7"/>
    <mergeCell ref="F6:F7"/>
    <mergeCell ref="N6:N7"/>
    <mergeCell ref="O6:O7"/>
    <mergeCell ref="P6:P7"/>
    <mergeCell ref="Q6:Q7"/>
    <mergeCell ref="R6:R7"/>
    <mergeCell ref="S6:S7"/>
    <mergeCell ref="G6:G7"/>
    <mergeCell ref="H6:H7"/>
    <mergeCell ref="I6:I7"/>
    <mergeCell ref="J6:J7"/>
    <mergeCell ref="K6:K7"/>
    <mergeCell ref="M6:M7"/>
    <mergeCell ref="T6:T7"/>
    <mergeCell ref="L6:L7"/>
    <mergeCell ref="A17:A19"/>
    <mergeCell ref="B17:B19"/>
    <mergeCell ref="C17:C19"/>
    <mergeCell ref="M17:M19"/>
    <mergeCell ref="N17:N19"/>
    <mergeCell ref="O17:O19"/>
    <mergeCell ref="A9:U9"/>
    <mergeCell ref="A10:U10"/>
    <mergeCell ref="A11:A13"/>
    <mergeCell ref="B11:B13"/>
    <mergeCell ref="C11:C13"/>
    <mergeCell ref="A14:A16"/>
    <mergeCell ref="B14:B16"/>
    <mergeCell ref="C14:C16"/>
    <mergeCell ref="M11:U13"/>
    <mergeCell ref="M14:U16"/>
    <mergeCell ref="T17:T19"/>
    <mergeCell ref="U20:U22"/>
    <mergeCell ref="P17:P19"/>
    <mergeCell ref="Q17:Q19"/>
    <mergeCell ref="R17:R19"/>
    <mergeCell ref="S17:S19"/>
    <mergeCell ref="U17:U19"/>
    <mergeCell ref="T20:T22"/>
    <mergeCell ref="T23:T25"/>
    <mergeCell ref="R20:R22"/>
    <mergeCell ref="S20:S22"/>
    <mergeCell ref="U23:U25"/>
    <mergeCell ref="A38:B40"/>
    <mergeCell ref="C38:C40"/>
    <mergeCell ref="M38:U40"/>
    <mergeCell ref="P35:P37"/>
    <mergeCell ref="Q35:Q37"/>
    <mergeCell ref="R35:R37"/>
    <mergeCell ref="S35:S37"/>
    <mergeCell ref="U35:U37"/>
    <mergeCell ref="A35:A37"/>
    <mergeCell ref="B35:B37"/>
    <mergeCell ref="C35:C37"/>
    <mergeCell ref="M35:M37"/>
    <mergeCell ref="N35:N37"/>
    <mergeCell ref="O35:O37"/>
    <mergeCell ref="T35:T37"/>
    <mergeCell ref="A32:A34"/>
    <mergeCell ref="B32:B34"/>
    <mergeCell ref="C32:C34"/>
    <mergeCell ref="M32:M34"/>
    <mergeCell ref="N32:N34"/>
    <mergeCell ref="A26:A28"/>
    <mergeCell ref="B26:B28"/>
    <mergeCell ref="C26:C28"/>
    <mergeCell ref="M26:M28"/>
    <mergeCell ref="N26:N28"/>
    <mergeCell ref="A29:A31"/>
    <mergeCell ref="B29:B31"/>
    <mergeCell ref="C29:C31"/>
    <mergeCell ref="M29:M31"/>
    <mergeCell ref="N29:N31"/>
    <mergeCell ref="A23:A25"/>
    <mergeCell ref="B23:B25"/>
    <mergeCell ref="C23:C25"/>
    <mergeCell ref="M23:M25"/>
    <mergeCell ref="N23:N25"/>
    <mergeCell ref="O23:O25"/>
    <mergeCell ref="O20:O22"/>
    <mergeCell ref="R23:R25"/>
    <mergeCell ref="S23:S25"/>
    <mergeCell ref="P20:P22"/>
    <mergeCell ref="Q20:Q22"/>
    <mergeCell ref="P23:P25"/>
    <mergeCell ref="Q23:Q25"/>
    <mergeCell ref="A20:A22"/>
    <mergeCell ref="B20:B22"/>
    <mergeCell ref="C20:C22"/>
    <mergeCell ref="M20:M22"/>
    <mergeCell ref="N20:N22"/>
    <mergeCell ref="O32:O34"/>
    <mergeCell ref="P32:P34"/>
    <mergeCell ref="Q32:Q34"/>
    <mergeCell ref="R32:R34"/>
    <mergeCell ref="S32:S34"/>
    <mergeCell ref="U32:U34"/>
    <mergeCell ref="P26:P28"/>
    <mergeCell ref="Q26:Q28"/>
    <mergeCell ref="R26:R28"/>
    <mergeCell ref="S26:S28"/>
    <mergeCell ref="U26:U28"/>
    <mergeCell ref="O26:O28"/>
    <mergeCell ref="O29:O31"/>
    <mergeCell ref="P29:P31"/>
    <mergeCell ref="Q29:Q31"/>
    <mergeCell ref="R29:R31"/>
    <mergeCell ref="S29:S31"/>
    <mergeCell ref="U29:U31"/>
    <mergeCell ref="T26:T28"/>
    <mergeCell ref="T29:T31"/>
    <mergeCell ref="T32:T34"/>
  </mergeCells>
  <pageMargins left="0" right="0" top="0.74803149606299213" bottom="0.74803149606299213" header="0.31496062992125984" footer="0.31496062992125984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меры соц. поддержки</vt:lpstr>
      <vt:lpstr>обеспечение выпол. гос. полном.</vt:lpstr>
      <vt:lpstr>доступная 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</dc:creator>
  <cp:lastModifiedBy>Леменчук</cp:lastModifiedBy>
  <cp:lastPrinted>2023-03-06T05:54:36Z</cp:lastPrinted>
  <dcterms:created xsi:type="dcterms:W3CDTF">2023-02-04T22:40:10Z</dcterms:created>
  <dcterms:modified xsi:type="dcterms:W3CDTF">2023-04-11T13:25:21Z</dcterms:modified>
</cp:coreProperties>
</file>