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0" windowHeight="11640" firstSheet="1" activeTab="1"/>
  </bookViews>
  <sheets>
    <sheet name="прил к программе Культура (2)" sheetId="1" state="hidden" r:id="rId1"/>
    <sheet name="Приложение к Программе &quot;Охрана " sheetId="2" r:id="rId2"/>
    <sheet name="Лист1" sheetId="3" r:id="rId3"/>
  </sheets>
  <definedNames>
    <definedName name="OLE_LINK1" localSheetId="0">'прил к программе Культура (2)'!#REF!</definedName>
    <definedName name="OLE_LINK1" localSheetId="1">'Приложение к Программе "Охрана '!#REF!</definedName>
    <definedName name="_xlnm.Print_Titles" localSheetId="0">'прил к программе Культура (2)'!$5:$6</definedName>
    <definedName name="_xlnm.Print_Titles" localSheetId="1">'Приложение к Программе "Охрана '!$5:$6</definedName>
  </definedNames>
  <calcPr fullCalcOnLoad="1"/>
</workbook>
</file>

<file path=xl/sharedStrings.xml><?xml version="1.0" encoding="utf-8"?>
<sst xmlns="http://schemas.openxmlformats.org/spreadsheetml/2006/main" count="161" uniqueCount="95">
  <si>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</si>
  <si>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</si>
  <si>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</si>
  <si>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</si>
  <si>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</si>
  <si>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</si>
  <si>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</si>
  <si>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</si>
  <si>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</si>
  <si>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</si>
  <si>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</si>
  <si>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</si>
  <si>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</si>
  <si>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</si>
  <si>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</si>
  <si>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</si>
  <si>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</si>
  <si>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</si>
  <si>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</si>
  <si>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</si>
  <si>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</si>
  <si>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</si>
  <si>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</si>
  <si>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</si>
  <si>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</si>
  <si>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</si>
  <si>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</si>
  <si>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</si>
  <si>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</si>
  <si>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</si>
  <si>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</si>
  <si>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</si>
  <si>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</si>
  <si>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</si>
  <si>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</si>
  <si>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</si>
  <si>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</si>
  <si>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</si>
  <si>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</si>
  <si>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</si>
  <si>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</si>
  <si>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</si>
  <si>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</si>
  <si>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</si>
  <si>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</si>
  <si>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</si>
  <si>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</si>
  <si>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</si>
  <si>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</si>
  <si>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</si>
  <si>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</si>
  <si>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</si>
  <si>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</si>
  <si>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</si>
  <si>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</si>
  <si>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</si>
  <si>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</si>
  <si>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</si>
  <si>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</si>
  <si>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</si>
  <si>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Объемы финансирования (тыс. руб.)</t>
  </si>
  <si>
    <t>Наименование, единица измерения</t>
  </si>
  <si>
    <t>ВС</t>
  </si>
  <si>
    <t xml:space="preserve">Всего в т.ч.:       </t>
  </si>
  <si>
    <t>Всего по Подпрограмме</t>
  </si>
  <si>
    <t>Цель программы:Обеспечение благоприятной окружающей среды, создание безопасных условий проживания населения,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ЗАТО Видяево</t>
  </si>
  <si>
    <t>Задача 1. Предотвращение негативного воздействия хозяйственной и иной деятельности на природную среду и ликвидация ее последствий за счет оптимизации системы обращения с отходами и с ртутьсодержащими отходами на территории муниципального образования, формирования у населения экологической культуры, бережного отношения к окружающей среде обитания.</t>
  </si>
  <si>
    <t>2019 год</t>
  </si>
  <si>
    <t>2020 год</t>
  </si>
  <si>
    <t>1.</t>
  </si>
  <si>
    <t>Основное мероприятие 1: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</si>
  <si>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2015-2020</t>
  </si>
  <si>
    <t>Реализация мероприятий по охране окружающей среды</t>
  </si>
  <si>
    <t>Оптимизация системы обращения с  отходами   и с ртутьсодержащими отходами на территории муниципального образования</t>
  </si>
  <si>
    <t>1.1.2..</t>
  </si>
  <si>
    <r>
      <rPr>
        <sz val="9"/>
        <color indexed="8"/>
        <rFont val="Times New Roman"/>
        <family val="1"/>
      </rPr>
      <t xml:space="preserve">Формирования у населения экологической культуры, бережного отношения к окружающей среде обитания.          </t>
    </r>
    <r>
      <rPr>
        <sz val="8"/>
        <color indexed="8"/>
        <rFont val="Times New Roman"/>
        <family val="1"/>
      </rPr>
      <t xml:space="preserve">                                                 </t>
    </r>
  </si>
  <si>
    <t>Администрация ЗАТО Видяево; МБУ УМС СЗ ЗАТО Видяево</t>
  </si>
  <si>
    <t xml:space="preserve">Администрация ЗАТО Видяево; </t>
  </si>
  <si>
    <t>Муниципальное бюджетное учреждение "Управление муниципальной собственностью (служба заказчика)  ЗАТО Видяево" (МБУ УМС СЗ ЗАТО Видяево)</t>
  </si>
  <si>
    <t>Удельный вес  утилизированных ртутьсо-держащих отходов  в общем объеме от образовавшихся, %</t>
  </si>
  <si>
    <t xml:space="preserve">Удельный вес ликвидированных не санкционированных свалок в общем объеме выявленных, % </t>
  </si>
  <si>
    <t>Количество проведенных мероприятий по повышению уровня экологической культуры и экологического образования населения разных возрастных категорий, ед.</t>
  </si>
  <si>
    <t xml:space="preserve">Наличие актуальной информации на официальном сайте ЗАТО Видяево и в СМИ, да/нет   да-1; нет - 0        </t>
  </si>
  <si>
    <t>ПЕРЕЧЕНЬ
ОСНОВНЫХ МЕРОПРИЯТИЙ МУНИЦИПАЛЬНОЙ ПРОГРАММЫ ЗАТО ВИДЯЕВО
"ОХРАНА  ОКРУЖАЮЩЕЙ СРЕДЫ ЗАТО ВИДЯЕВО"</t>
  </si>
  <si>
    <t xml:space="preserve"> </t>
  </si>
  <si>
    <t>Администрация ЗАТО Видяево, муниципальное казенное учреждение образования  "Центр методического и информационно-технического обслуживания" ЗАТО Видяево (МКУО "Центр МИТО" ЗАТО Видяево;  Муниципальное бюджетное учреждение "Редакция газеты "Вестник Видяево" (МБУ "Редакция газеты "Вестник Видяево"</t>
  </si>
  <si>
    <t>Приложение № 1 к изменениям в муниципальную программу "Охрана окружающей среды ЗАТО Видяево"</t>
  </si>
  <si>
    <t>Уборка разукомплектованных бесхозных автомобилей с придомовых территориях</t>
  </si>
  <si>
    <t>Количество,убранных бесхозных разукомплектованных автомобилей с придомовых территориях,ед.</t>
  </si>
  <si>
    <t>340.00</t>
  </si>
  <si>
    <t>1.1.1.1.</t>
  </si>
  <si>
    <t>Количество выявленных несанкционированных свалок, ед.</t>
  </si>
  <si>
    <t>Количество проведенных субботников по очистке придомовых территорий,  ед.</t>
  </si>
  <si>
    <t>Количество ликвидированных несанкционированных свалок, ед.</t>
  </si>
  <si>
    <t>Количество человек, принявших участие в мероприятиях по благоустройству поселка, чел..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</si>
</sst>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50" fillId="0" borderId="0" xfId="0" applyFont="1" applyFill="1" applyAlignment="1">
      <alignment readingOrder="1"/>
    </xf>
    <xf numFmtId="0" fontId="50" fillId="0" borderId="0" xfId="0" applyFont="1" applyFill="1" applyAlignment="1">
      <alignment horizontal="center" wrapText="1" readingOrder="1"/>
    </xf>
    <xf numFmtId="0" fontId="50" fillId="0" borderId="0" xfId="0" applyFont="1" applyFill="1" applyAlignment="1">
      <alignment horizontal="center" readingOrder="1"/>
    </xf>
    <xf numFmtId="0" fontId="50" fillId="0" borderId="0" xfId="0" applyFont="1" applyFill="1" applyAlignment="1">
      <alignment horizontal="center" vertical="top" readingOrder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top" wrapText="1"/>
    </xf>
    <xf numFmtId="172" fontId="51" fillId="0" borderId="13" xfId="0" applyNumberFormat="1" applyFont="1" applyFill="1" applyBorder="1" applyAlignment="1">
      <alignment horizontal="center" vertical="top" readingOrder="1"/>
    </xf>
    <xf numFmtId="172" fontId="51" fillId="0" borderId="13" xfId="0" applyNumberFormat="1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172" fontId="52" fillId="0" borderId="18" xfId="0" applyNumberFormat="1" applyFont="1" applyFill="1" applyBorder="1" applyAlignment="1">
      <alignment horizontal="center" vertical="top" readingOrder="1"/>
    </xf>
    <xf numFmtId="172" fontId="52" fillId="0" borderId="19" xfId="0" applyNumberFormat="1" applyFont="1" applyFill="1" applyBorder="1" applyAlignment="1">
      <alignment horizontal="center" vertical="top" readingOrder="1"/>
    </xf>
    <xf numFmtId="0" fontId="52" fillId="0" borderId="20" xfId="0" applyFont="1" applyFill="1" applyBorder="1" applyAlignment="1">
      <alignment horizontal="center" vertical="center" readingOrder="1"/>
    </xf>
    <xf numFmtId="172" fontId="51" fillId="0" borderId="10" xfId="0" applyNumberFormat="1" applyFont="1" applyFill="1" applyBorder="1" applyAlignment="1">
      <alignment horizontal="center" vertical="center" readingOrder="1"/>
    </xf>
    <xf numFmtId="172" fontId="51" fillId="0" borderId="21" xfId="0" applyNumberFormat="1" applyFont="1" applyFill="1" applyBorder="1" applyAlignment="1">
      <alignment horizontal="center" vertical="center" readingOrder="1"/>
    </xf>
    <xf numFmtId="0" fontId="52" fillId="0" borderId="22" xfId="0" applyFont="1" applyFill="1" applyBorder="1" applyAlignment="1">
      <alignment horizontal="center" readingOrder="1"/>
    </xf>
    <xf numFmtId="172" fontId="51" fillId="0" borderId="23" xfId="0" applyNumberFormat="1" applyFont="1" applyFill="1" applyBorder="1" applyAlignment="1">
      <alignment horizontal="center" vertical="center" readingOrder="1"/>
    </xf>
    <xf numFmtId="172" fontId="51" fillId="0" borderId="23" xfId="0" applyNumberFormat="1" applyFont="1" applyFill="1" applyBorder="1" applyAlignment="1">
      <alignment horizontal="center" readingOrder="1"/>
    </xf>
    <xf numFmtId="172" fontId="51" fillId="0" borderId="24" xfId="0" applyNumberFormat="1" applyFont="1" applyFill="1" applyBorder="1" applyAlignment="1">
      <alignment horizontal="center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1" fillId="0" borderId="14" xfId="0" applyFont="1" applyFill="1" applyBorder="1" applyAlignment="1">
      <alignment vertical="center" wrapText="1" readingOrder="1"/>
    </xf>
    <xf numFmtId="0" fontId="51" fillId="0" borderId="14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25" xfId="0" applyFont="1" applyFill="1" applyBorder="1" applyAlignment="1">
      <alignment vertical="center" wrapText="1" readingOrder="1"/>
    </xf>
    <xf numFmtId="0" fontId="51" fillId="0" borderId="26" xfId="0" applyFont="1" applyFill="1" applyBorder="1" applyAlignment="1">
      <alignment vertical="top" wrapText="1" readingOrder="1"/>
    </xf>
    <xf numFmtId="172" fontId="51" fillId="0" borderId="26" xfId="0" applyNumberFormat="1" applyFont="1" applyFill="1" applyBorder="1" applyAlignment="1">
      <alignment vertical="top" readingOrder="1"/>
    </xf>
    <xf numFmtId="0" fontId="51" fillId="0" borderId="20" xfId="0" applyFont="1" applyFill="1" applyBorder="1" applyAlignment="1">
      <alignment horizontal="center" vertical="top" wrapText="1" readingOrder="1"/>
    </xf>
    <xf numFmtId="172" fontId="51" fillId="0" borderId="10" xfId="0" applyNumberFormat="1" applyFont="1" applyFill="1" applyBorder="1" applyAlignment="1">
      <alignment horizontal="center" vertical="top" readingOrder="1"/>
    </xf>
    <xf numFmtId="172" fontId="51" fillId="0" borderId="21" xfId="0" applyNumberFormat="1" applyFont="1" applyFill="1" applyBorder="1" applyAlignment="1">
      <alignment horizontal="center" vertical="top" readingOrder="1"/>
    </xf>
    <xf numFmtId="0" fontId="51" fillId="0" borderId="22" xfId="0" applyFont="1" applyFill="1" applyBorder="1" applyAlignment="1">
      <alignment horizontal="center" vertical="top" wrapText="1" readingOrder="1"/>
    </xf>
    <xf numFmtId="172" fontId="51" fillId="0" borderId="23" xfId="0" applyNumberFormat="1" applyFont="1" applyFill="1" applyBorder="1" applyAlignment="1">
      <alignment horizontal="center" vertical="top" readingOrder="1"/>
    </xf>
    <xf numFmtId="172" fontId="51" fillId="0" borderId="24" xfId="0" applyNumberFormat="1" applyFont="1" applyFill="1" applyBorder="1" applyAlignment="1">
      <alignment horizontal="center" vertical="top" readingOrder="1"/>
    </xf>
    <xf numFmtId="0" fontId="52" fillId="0" borderId="17" xfId="0" applyFont="1" applyFill="1" applyBorder="1" applyAlignment="1">
      <alignment vertical="center" wrapText="1"/>
    </xf>
    <xf numFmtId="172" fontId="52" fillId="0" borderId="18" xfId="0" applyNumberFormat="1" applyFont="1" applyFill="1" applyBorder="1" applyAlignment="1">
      <alignment horizontal="center" vertical="top" wrapText="1"/>
    </xf>
    <xf numFmtId="172" fontId="52" fillId="0" borderId="19" xfId="0" applyNumberFormat="1" applyFont="1" applyFill="1" applyBorder="1" applyAlignment="1">
      <alignment horizontal="center" vertical="top" wrapText="1"/>
    </xf>
    <xf numFmtId="0" fontId="52" fillId="0" borderId="20" xfId="0" applyFont="1" applyFill="1" applyBorder="1" applyAlignment="1">
      <alignment horizontal="center" vertical="top" wrapText="1"/>
    </xf>
    <xf numFmtId="172" fontId="52" fillId="0" borderId="10" xfId="0" applyNumberFormat="1" applyFont="1" applyFill="1" applyBorder="1" applyAlignment="1">
      <alignment horizontal="center" vertical="top" readingOrder="1"/>
    </xf>
    <xf numFmtId="172" fontId="52" fillId="0" borderId="21" xfId="0" applyNumberFormat="1" applyFont="1" applyFill="1" applyBorder="1" applyAlignment="1">
      <alignment horizontal="center" vertical="top" wrapText="1"/>
    </xf>
    <xf numFmtId="0" fontId="52" fillId="0" borderId="22" xfId="0" applyFont="1" applyFill="1" applyBorder="1" applyAlignment="1">
      <alignment horizontal="center" vertical="top" wrapText="1"/>
    </xf>
    <xf numFmtId="172" fontId="52" fillId="0" borderId="23" xfId="0" applyNumberFormat="1" applyFont="1" applyFill="1" applyBorder="1" applyAlignment="1">
      <alignment horizontal="center" vertical="top" readingOrder="1"/>
    </xf>
    <xf numFmtId="172" fontId="52" fillId="0" borderId="23" xfId="0" applyNumberFormat="1" applyFont="1" applyFill="1" applyBorder="1" applyAlignment="1">
      <alignment horizontal="center" vertical="top" wrapText="1"/>
    </xf>
    <xf numFmtId="172" fontId="52" fillId="0" borderId="24" xfId="0" applyNumberFormat="1" applyFont="1" applyFill="1" applyBorder="1" applyAlignment="1">
      <alignment horizontal="center" vertical="top" wrapText="1"/>
    </xf>
    <xf numFmtId="172" fontId="50" fillId="0" borderId="0" xfId="0" applyNumberFormat="1" applyFont="1" applyFill="1" applyAlignment="1">
      <alignment horizontal="center" vertical="top" readingOrder="1"/>
    </xf>
    <xf numFmtId="0" fontId="50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 readingOrder="1"/>
    </xf>
    <xf numFmtId="0" fontId="51" fillId="0" borderId="26" xfId="0" applyFont="1" applyFill="1" applyBorder="1" applyAlignment="1">
      <alignment vertical="top" wrapText="1"/>
    </xf>
    <xf numFmtId="0" fontId="51" fillId="0" borderId="27" xfId="0" applyFont="1" applyFill="1" applyBorder="1" applyAlignment="1">
      <alignment vertical="top" wrapText="1"/>
    </xf>
    <xf numFmtId="172" fontId="51" fillId="0" borderId="26" xfId="0" applyNumberFormat="1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wrapText="1" readingOrder="1"/>
    </xf>
    <xf numFmtId="0" fontId="52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 readingOrder="1"/>
    </xf>
    <xf numFmtId="0" fontId="51" fillId="0" borderId="13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 readingOrder="1"/>
    </xf>
    <xf numFmtId="0" fontId="53" fillId="0" borderId="12" xfId="0" applyFont="1" applyFill="1" applyBorder="1" applyAlignment="1">
      <alignment vertical="top" wrapText="1"/>
    </xf>
    <xf numFmtId="2" fontId="53" fillId="0" borderId="10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readingOrder="1"/>
    </xf>
    <xf numFmtId="0" fontId="54" fillId="0" borderId="25" xfId="0" applyFont="1" applyFill="1" applyBorder="1" applyAlignment="1">
      <alignment readingOrder="1"/>
    </xf>
    <xf numFmtId="0" fontId="54" fillId="0" borderId="28" xfId="0" applyFont="1" applyFill="1" applyBorder="1" applyAlignment="1">
      <alignment readingOrder="1"/>
    </xf>
    <xf numFmtId="0" fontId="53" fillId="0" borderId="12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readingOrder="1"/>
    </xf>
    <xf numFmtId="0" fontId="54" fillId="0" borderId="0" xfId="0" applyFont="1" applyFill="1" applyBorder="1" applyAlignment="1">
      <alignment readingOrder="1"/>
    </xf>
    <xf numFmtId="0" fontId="54" fillId="0" borderId="29" xfId="0" applyFont="1" applyFill="1" applyBorder="1" applyAlignment="1">
      <alignment readingOrder="1"/>
    </xf>
    <xf numFmtId="0" fontId="53" fillId="0" borderId="11" xfId="0" applyFont="1" applyFill="1" applyBorder="1" applyAlignment="1">
      <alignment horizontal="center" vertical="top" readingOrder="1"/>
    </xf>
    <xf numFmtId="2" fontId="54" fillId="0" borderId="10" xfId="0" applyNumberFormat="1" applyFont="1" applyFill="1" applyBorder="1" applyAlignment="1">
      <alignment horizontal="center" vertical="top" readingOrder="1"/>
    </xf>
    <xf numFmtId="0" fontId="54" fillId="0" borderId="30" xfId="0" applyFont="1" applyFill="1" applyBorder="1" applyAlignment="1">
      <alignment readingOrder="1"/>
    </xf>
    <xf numFmtId="0" fontId="54" fillId="0" borderId="31" xfId="0" applyFont="1" applyFill="1" applyBorder="1" applyAlignment="1">
      <alignment readingOrder="1"/>
    </xf>
    <xf numFmtId="0" fontId="54" fillId="0" borderId="16" xfId="0" applyFont="1" applyFill="1" applyBorder="1" applyAlignment="1">
      <alignment readingOrder="1"/>
    </xf>
    <xf numFmtId="0" fontId="53" fillId="0" borderId="10" xfId="0" applyFont="1" applyFill="1" applyBorder="1" applyAlignment="1">
      <alignment vertical="top" wrapText="1"/>
    </xf>
    <xf numFmtId="2" fontId="53" fillId="0" borderId="28" xfId="0" applyNumberFormat="1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/>
    </xf>
    <xf numFmtId="0" fontId="55" fillId="0" borderId="26" xfId="0" applyFont="1" applyFill="1" applyBorder="1" applyAlignment="1">
      <alignment horizontal="center" vertical="top"/>
    </xf>
    <xf numFmtId="0" fontId="55" fillId="0" borderId="29" xfId="0" applyFont="1" applyFill="1" applyBorder="1" applyAlignment="1">
      <alignment horizontal="center" vertical="top"/>
    </xf>
    <xf numFmtId="0" fontId="54" fillId="0" borderId="0" xfId="0" applyFont="1" applyFill="1" applyAlignment="1">
      <alignment readingOrder="1"/>
    </xf>
    <xf numFmtId="2" fontId="53" fillId="0" borderId="29" xfId="0" applyNumberFormat="1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0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54" fillId="0" borderId="32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vertical="center" wrapText="1"/>
    </xf>
    <xf numFmtId="2" fontId="53" fillId="0" borderId="18" xfId="0" applyNumberFormat="1" applyFont="1" applyFill="1" applyBorder="1" applyAlignment="1">
      <alignment horizontal="center" vertical="top" wrapText="1"/>
    </xf>
    <xf numFmtId="2" fontId="53" fillId="0" borderId="19" xfId="0" applyNumberFormat="1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center" vertical="top" wrapText="1"/>
    </xf>
    <xf numFmtId="2" fontId="53" fillId="0" borderId="13" xfId="0" applyNumberFormat="1" applyFont="1" applyFill="1" applyBorder="1" applyAlignment="1">
      <alignment horizontal="center" vertical="top" readingOrder="1"/>
    </xf>
    <xf numFmtId="2" fontId="53" fillId="0" borderId="13" xfId="0" applyNumberFormat="1" applyFont="1" applyFill="1" applyBorder="1" applyAlignment="1">
      <alignment horizontal="center" vertical="top" wrapText="1"/>
    </xf>
    <xf numFmtId="0" fontId="53" fillId="0" borderId="22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readingOrder="1"/>
    </xf>
    <xf numFmtId="0" fontId="53" fillId="0" borderId="10" xfId="0" applyFont="1" applyFill="1" applyBorder="1" applyAlignment="1">
      <alignment horizontal="left" vertical="center" wrapText="1" readingOrder="1"/>
    </xf>
    <xf numFmtId="2" fontId="53" fillId="0" borderId="23" xfId="0" applyNumberFormat="1" applyFont="1" applyFill="1" applyBorder="1" applyAlignment="1">
      <alignment horizontal="center" vertical="top" readingOrder="1"/>
    </xf>
    <xf numFmtId="2" fontId="53" fillId="0" borderId="23" xfId="0" applyNumberFormat="1" applyFont="1" applyFill="1" applyBorder="1" applyAlignment="1">
      <alignment horizontal="center" vertical="top" wrapText="1"/>
    </xf>
    <xf numFmtId="2" fontId="53" fillId="0" borderId="24" xfId="0" applyNumberFormat="1" applyFont="1" applyFill="1" applyBorder="1" applyAlignment="1">
      <alignment horizontal="center" vertical="top" wrapText="1"/>
    </xf>
    <xf numFmtId="2" fontId="53" fillId="0" borderId="33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 readingOrder="1"/>
    </xf>
    <xf numFmtId="0" fontId="5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 readingOrder="1"/>
    </xf>
    <xf numFmtId="0" fontId="51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27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1" fillId="0" borderId="28" xfId="0" applyFont="1" applyFill="1" applyBorder="1" applyAlignment="1">
      <alignment horizontal="center" vertical="top" wrapText="1"/>
    </xf>
    <xf numFmtId="0" fontId="51" fillId="0" borderId="29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horizontal="center" vertical="top" wrapText="1" readingOrder="1"/>
    </xf>
    <xf numFmtId="0" fontId="51" fillId="0" borderId="34" xfId="0" applyFont="1" applyFill="1" applyBorder="1" applyAlignment="1">
      <alignment horizontal="center" vertical="top" wrapText="1" readingOrder="1"/>
    </xf>
    <xf numFmtId="0" fontId="51" fillId="0" borderId="35" xfId="0" applyFont="1" applyFill="1" applyBorder="1" applyAlignment="1">
      <alignment horizontal="center" vertical="top" wrapText="1" readingOrder="1"/>
    </xf>
    <xf numFmtId="0" fontId="51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51" fillId="0" borderId="10" xfId="0" applyFont="1" applyFill="1" applyBorder="1" applyAlignment="1">
      <alignment horizontal="center" vertical="top" readingOrder="1"/>
    </xf>
    <xf numFmtId="0" fontId="52" fillId="0" borderId="15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29" xfId="0" applyFont="1" applyFill="1" applyBorder="1" applyAlignment="1">
      <alignment wrapText="1"/>
    </xf>
    <xf numFmtId="0" fontId="51" fillId="0" borderId="13" xfId="0" applyFont="1" applyFill="1" applyBorder="1" applyAlignment="1">
      <alignment horizontal="center" vertical="top" readingOrder="1"/>
    </xf>
    <xf numFmtId="0" fontId="51" fillId="0" borderId="26" xfId="0" applyFont="1" applyFill="1" applyBorder="1" applyAlignment="1">
      <alignment horizontal="center" vertical="top" readingOrder="1"/>
    </xf>
    <xf numFmtId="0" fontId="51" fillId="0" borderId="27" xfId="0" applyFont="1" applyFill="1" applyBorder="1" applyAlignment="1">
      <alignment horizontal="center" vertical="top" readingOrder="1"/>
    </xf>
    <xf numFmtId="0" fontId="51" fillId="0" borderId="13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left" vertical="top" wrapText="1"/>
    </xf>
    <xf numFmtId="0" fontId="51" fillId="0" borderId="27" xfId="0" applyFont="1" applyFill="1" applyBorder="1" applyAlignment="1">
      <alignment horizontal="left" vertical="top" wrapText="1"/>
    </xf>
    <xf numFmtId="0" fontId="51" fillId="0" borderId="26" xfId="0" applyFont="1" applyFill="1" applyBorder="1" applyAlignment="1">
      <alignment horizontal="center" vertical="top" wrapText="1" readingOrder="1"/>
    </xf>
    <xf numFmtId="0" fontId="51" fillId="0" borderId="27" xfId="0" applyFont="1" applyFill="1" applyBorder="1" applyAlignment="1">
      <alignment horizontal="center" vertical="top" wrapText="1" readingOrder="1"/>
    </xf>
    <xf numFmtId="0" fontId="51" fillId="0" borderId="13" xfId="0" applyFont="1" applyFill="1" applyBorder="1" applyAlignment="1">
      <alignment horizontal="left" vertical="top" wrapText="1" readingOrder="1"/>
    </xf>
    <xf numFmtId="0" fontId="51" fillId="0" borderId="27" xfId="0" applyFont="1" applyFill="1" applyBorder="1" applyAlignment="1">
      <alignment horizontal="left" vertical="top" wrapText="1" readingOrder="1"/>
    </xf>
    <xf numFmtId="0" fontId="51" fillId="0" borderId="25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center" vertical="top" wrapText="1" readingOrder="1"/>
    </xf>
    <xf numFmtId="0" fontId="51" fillId="0" borderId="31" xfId="0" applyFont="1" applyFill="1" applyBorder="1" applyAlignment="1">
      <alignment horizontal="center" vertical="top" wrapText="1" readingOrder="1"/>
    </xf>
    <xf numFmtId="0" fontId="51" fillId="0" borderId="12" xfId="0" applyFont="1" applyFill="1" applyBorder="1" applyAlignment="1">
      <alignment horizontal="center" vertical="top" readingOrder="1"/>
    </xf>
    <xf numFmtId="0" fontId="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25" xfId="0" applyFont="1" applyFill="1" applyBorder="1" applyAlignment="1">
      <alignment vertical="top" wrapText="1"/>
    </xf>
    <xf numFmtId="0" fontId="52" fillId="0" borderId="32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56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27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top" wrapText="1"/>
    </xf>
    <xf numFmtId="0" fontId="54" fillId="0" borderId="27" xfId="0" applyFont="1" applyFill="1" applyBorder="1" applyAlignment="1">
      <alignment horizontal="left" vertical="top" wrapText="1"/>
    </xf>
    <xf numFmtId="16" fontId="51" fillId="0" borderId="13" xfId="0" applyNumberFormat="1" applyFont="1" applyFill="1" applyBorder="1" applyAlignment="1">
      <alignment horizontal="center" vertical="top" readingOrder="1"/>
    </xf>
    <xf numFmtId="16" fontId="51" fillId="0" borderId="26" xfId="0" applyNumberFormat="1" applyFont="1" applyFill="1" applyBorder="1" applyAlignment="1">
      <alignment horizontal="center" vertical="top" readingOrder="1"/>
    </xf>
    <xf numFmtId="16" fontId="51" fillId="0" borderId="27" xfId="0" applyNumberFormat="1" applyFont="1" applyFill="1" applyBorder="1" applyAlignment="1">
      <alignment horizontal="center" vertical="top" readingOrder="1"/>
    </xf>
    <xf numFmtId="0" fontId="54" fillId="0" borderId="13" xfId="0" applyFont="1" applyFill="1" applyBorder="1" applyAlignment="1">
      <alignment vertical="top" wrapText="1"/>
    </xf>
    <xf numFmtId="0" fontId="54" fillId="0" borderId="26" xfId="0" applyFont="1" applyFill="1" applyBorder="1" applyAlignment="1">
      <alignment vertical="top" wrapText="1"/>
    </xf>
    <xf numFmtId="0" fontId="54" fillId="0" borderId="27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center" vertical="top" wrapText="1" readingOrder="1"/>
    </xf>
    <xf numFmtId="0" fontId="54" fillId="0" borderId="26" xfId="0" applyFont="1" applyFill="1" applyBorder="1" applyAlignment="1">
      <alignment horizontal="center" vertical="top" wrapText="1" readingOrder="1"/>
    </xf>
    <xf numFmtId="0" fontId="54" fillId="0" borderId="27" xfId="0" applyFont="1" applyFill="1" applyBorder="1" applyAlignment="1">
      <alignment horizontal="center" vertical="top" wrapText="1" readingOrder="1"/>
    </xf>
    <xf numFmtId="2" fontId="54" fillId="0" borderId="13" xfId="0" applyNumberFormat="1" applyFont="1" applyFill="1" applyBorder="1" applyAlignment="1">
      <alignment horizontal="center" vertical="top" readingOrder="1"/>
    </xf>
    <xf numFmtId="2" fontId="54" fillId="0" borderId="27" xfId="0" applyNumberFormat="1" applyFont="1" applyFill="1" applyBorder="1" applyAlignment="1">
      <alignment horizontal="center" vertical="top" readingOrder="1"/>
    </xf>
    <xf numFmtId="0" fontId="54" fillId="0" borderId="10" xfId="0" applyFont="1" applyFill="1" applyBorder="1" applyAlignment="1">
      <alignment horizontal="center" vertical="top" wrapText="1" readingOrder="1"/>
    </xf>
    <xf numFmtId="0" fontId="54" fillId="0" borderId="13" xfId="0" applyFont="1" applyFill="1" applyBorder="1" applyAlignment="1">
      <alignment horizontal="left" vertical="top" wrapText="1" readingOrder="1"/>
    </xf>
    <xf numFmtId="0" fontId="54" fillId="0" borderId="26" xfId="0" applyFont="1" applyFill="1" applyBorder="1" applyAlignment="1">
      <alignment horizontal="left" vertical="top" wrapText="1" readingOrder="1"/>
    </xf>
    <xf numFmtId="0" fontId="5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readingOrder="1"/>
    </xf>
    <xf numFmtId="0" fontId="54" fillId="0" borderId="26" xfId="0" applyFont="1" applyFill="1" applyBorder="1" applyAlignment="1">
      <alignment horizontal="center" readingOrder="1"/>
    </xf>
    <xf numFmtId="0" fontId="54" fillId="0" borderId="27" xfId="0" applyFont="1" applyFill="1" applyBorder="1" applyAlignment="1">
      <alignment horizontal="center" readingOrder="1"/>
    </xf>
    <xf numFmtId="0" fontId="54" fillId="0" borderId="10" xfId="0" applyFont="1" applyFill="1" applyBorder="1" applyAlignment="1">
      <alignment horizontal="left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vertical="center" wrapText="1" readingOrder="1"/>
    </xf>
    <xf numFmtId="0" fontId="55" fillId="0" borderId="15" xfId="0" applyFont="1" applyFill="1" applyBorder="1" applyAlignment="1">
      <alignment wrapText="1" readingOrder="1"/>
    </xf>
    <xf numFmtId="0" fontId="55" fillId="0" borderId="30" xfId="0" applyFont="1" applyFill="1" applyBorder="1" applyAlignment="1">
      <alignment wrapText="1" readingOrder="1"/>
    </xf>
    <xf numFmtId="0" fontId="54" fillId="0" borderId="16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32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left" vertical="top" wrapText="1" readingOrder="1"/>
    </xf>
    <xf numFmtId="0" fontId="54" fillId="0" borderId="10" xfId="0" applyFont="1" applyFill="1" applyBorder="1" applyAlignment="1">
      <alignment horizontal="center" vertical="top" readingOrder="1"/>
    </xf>
    <xf numFmtId="0" fontId="0" fillId="0" borderId="26" xfId="0" applyFont="1" applyFill="1" applyBorder="1" applyAlignment="1">
      <alignment horizontal="center" vertical="top" readingOrder="1"/>
    </xf>
    <xf numFmtId="0" fontId="53" fillId="0" borderId="13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vertical="top" wrapText="1"/>
    </xf>
    <xf numFmtId="0" fontId="56" fillId="0" borderId="25" xfId="0" applyFont="1" applyFill="1" applyBorder="1" applyAlignment="1">
      <alignment vertical="top" wrapText="1"/>
    </xf>
    <xf numFmtId="0" fontId="56" fillId="0" borderId="32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vertical="top" wrapText="1"/>
    </xf>
    <xf numFmtId="0" fontId="58" fillId="0" borderId="0" xfId="0" applyFont="1" applyFill="1" applyBorder="1" applyAlignment="1">
      <alignment horizontal="right" vertical="top" wrapText="1" readingOrder="1"/>
    </xf>
    <xf numFmtId="0" fontId="53" fillId="0" borderId="10" xfId="0" applyFont="1" applyFill="1" applyBorder="1" applyAlignment="1">
      <alignment horizontal="center" vertical="top" wrapText="1" readingOrder="1"/>
    </xf>
    <xf numFmtId="0" fontId="53" fillId="0" borderId="29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0" fontId="53" fillId="0" borderId="13" xfId="0" applyFont="1" applyFill="1" applyBorder="1" applyAlignment="1">
      <alignment horizontal="center" vertical="top" wrapText="1" readingOrder="1"/>
    </xf>
    <xf numFmtId="0" fontId="53" fillId="0" borderId="27" xfId="0" applyFont="1" applyFill="1" applyBorder="1" applyAlignment="1">
      <alignment horizontal="center" vertical="top" wrapText="1" readingOrder="1"/>
    </xf>
    <xf numFmtId="0" fontId="52" fillId="0" borderId="13" xfId="0" applyFont="1" applyFill="1" applyBorder="1" applyAlignment="1">
      <alignment horizontal="center" vertical="top" wrapText="1" readingOrder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2" customWidth="1"/>
    <col min="17" max="17" width="18.00390625" style="1" customWidth="1"/>
    <col min="18" max="16384" width="19.7109375" style="1" customWidth="1"/>
  </cols>
  <sheetData>
    <row r="1" spans="11:17" ht="12.75" customHeight="1">
      <c r="K1" s="172" t="s">
        <v>55</v>
      </c>
      <c r="L1" s="172"/>
      <c r="M1" s="172"/>
      <c r="N1" s="172"/>
      <c r="O1" s="172"/>
      <c r="P1" s="172"/>
      <c r="Q1" s="172"/>
    </row>
    <row r="2" spans="11:17" ht="37.5" customHeight="1">
      <c r="K2" s="173" t="s">
        <v>54</v>
      </c>
      <c r="L2" s="173"/>
      <c r="M2" s="173"/>
      <c r="N2" s="173"/>
      <c r="O2" s="173"/>
      <c r="P2" s="173"/>
      <c r="Q2" s="173"/>
    </row>
    <row r="3" spans="1:17" ht="42.75" customHeight="1">
      <c r="A3" s="174" t="s">
        <v>27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ht="9.75" customHeight="1">
      <c r="Q4" s="5" t="s">
        <v>8</v>
      </c>
    </row>
    <row r="5" spans="1:17" s="6" customFormat="1" ht="42" customHeight="1">
      <c r="A5" s="175" t="s">
        <v>9</v>
      </c>
      <c r="B5" s="176" t="s">
        <v>10</v>
      </c>
      <c r="C5" s="175" t="s">
        <v>11</v>
      </c>
      <c r="D5" s="175" t="s">
        <v>12</v>
      </c>
      <c r="E5" s="178" t="s">
        <v>0</v>
      </c>
      <c r="F5" s="179"/>
      <c r="G5" s="179"/>
      <c r="H5" s="179"/>
      <c r="I5" s="179"/>
      <c r="J5" s="180"/>
      <c r="K5" s="178" t="s">
        <v>13</v>
      </c>
      <c r="L5" s="179"/>
      <c r="M5" s="179"/>
      <c r="N5" s="179"/>
      <c r="O5" s="179"/>
      <c r="P5" s="180"/>
      <c r="Q5" s="176" t="s">
        <v>14</v>
      </c>
    </row>
    <row r="6" spans="1:17" s="6" customFormat="1" ht="21.75" customHeight="1">
      <c r="A6" s="175"/>
      <c r="B6" s="177"/>
      <c r="C6" s="175"/>
      <c r="D6" s="175"/>
      <c r="E6" s="54" t="s">
        <v>1</v>
      </c>
      <c r="F6" s="54" t="s">
        <v>15</v>
      </c>
      <c r="G6" s="54" t="s">
        <v>16</v>
      </c>
      <c r="H6" s="54" t="s">
        <v>17</v>
      </c>
      <c r="I6" s="54" t="s">
        <v>18</v>
      </c>
      <c r="J6" s="54" t="s">
        <v>19</v>
      </c>
      <c r="K6" s="7" t="s">
        <v>20</v>
      </c>
      <c r="L6" s="55" t="s">
        <v>15</v>
      </c>
      <c r="M6" s="55" t="s">
        <v>16</v>
      </c>
      <c r="N6" s="55" t="s">
        <v>17</v>
      </c>
      <c r="O6" s="55" t="s">
        <v>18</v>
      </c>
      <c r="P6" s="55" t="s">
        <v>19</v>
      </c>
      <c r="Q6" s="177"/>
    </row>
    <row r="7" spans="1:17" s="6" customFormat="1" ht="11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60">
        <v>17</v>
      </c>
    </row>
    <row r="8" spans="1:17" s="6" customFormat="1" ht="24" customHeight="1">
      <c r="A8" s="60"/>
      <c r="B8" s="163" t="s">
        <v>34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s="6" customFormat="1" ht="14.25" customHeight="1">
      <c r="A9" s="61">
        <v>1</v>
      </c>
      <c r="B9" s="165" t="s">
        <v>35</v>
      </c>
      <c r="C9" s="166"/>
      <c r="D9" s="167"/>
      <c r="E9" s="167"/>
      <c r="F9" s="167"/>
      <c r="G9" s="167"/>
      <c r="H9" s="167"/>
      <c r="I9" s="167"/>
      <c r="J9" s="167"/>
      <c r="K9" s="167"/>
      <c r="L9" s="166"/>
      <c r="M9" s="166"/>
      <c r="N9" s="166"/>
      <c r="O9" s="166"/>
      <c r="P9" s="166"/>
      <c r="Q9" s="168"/>
    </row>
    <row r="10" spans="1:17" s="6" customFormat="1" ht="23.25" customHeight="1">
      <c r="A10" s="169" t="s">
        <v>4</v>
      </c>
      <c r="B10" s="152" t="s">
        <v>28</v>
      </c>
      <c r="C10" s="125" t="s">
        <v>5</v>
      </c>
      <c r="D10" s="66" t="s">
        <v>36</v>
      </c>
      <c r="E10" s="9">
        <f aca="true" t="shared" si="0" ref="E10:J10">E11+E12</f>
        <v>92044.72</v>
      </c>
      <c r="F10" s="9">
        <f t="shared" si="0"/>
        <v>20647</v>
      </c>
      <c r="G10" s="9">
        <f t="shared" si="0"/>
        <v>17138.4</v>
      </c>
      <c r="H10" s="9">
        <f t="shared" si="0"/>
        <v>18086.440000000002</v>
      </c>
      <c r="I10" s="9">
        <f t="shared" si="0"/>
        <v>18086.440000000002</v>
      </c>
      <c r="J10" s="9">
        <f t="shared" si="0"/>
        <v>18086.440000000002</v>
      </c>
      <c r="K10" s="10" t="s">
        <v>49</v>
      </c>
      <c r="L10" s="59" t="s">
        <v>21</v>
      </c>
      <c r="M10" s="59" t="s">
        <v>21</v>
      </c>
      <c r="N10" s="59">
        <v>82.5</v>
      </c>
      <c r="O10" s="59">
        <v>83</v>
      </c>
      <c r="P10" s="59">
        <v>83.5</v>
      </c>
      <c r="Q10" s="125" t="s">
        <v>30</v>
      </c>
    </row>
    <row r="11" spans="1:17" s="6" customFormat="1" ht="15" customHeight="1">
      <c r="A11" s="170"/>
      <c r="B11" s="153"/>
      <c r="C11" s="171"/>
      <c r="D11" s="11" t="s">
        <v>3</v>
      </c>
      <c r="E11" s="12">
        <f>F11+G11+H11+I11+J11</f>
        <v>80269.8</v>
      </c>
      <c r="F11" s="13">
        <v>18230.4</v>
      </c>
      <c r="G11" s="13">
        <v>14864.1</v>
      </c>
      <c r="H11" s="13">
        <v>15725.1</v>
      </c>
      <c r="I11" s="13">
        <v>15725.1</v>
      </c>
      <c r="J11" s="13">
        <v>15725.1</v>
      </c>
      <c r="K11" s="10" t="s">
        <v>48</v>
      </c>
      <c r="L11" s="59">
        <v>2284</v>
      </c>
      <c r="M11" s="59">
        <v>2286</v>
      </c>
      <c r="N11" s="59">
        <v>3663</v>
      </c>
      <c r="O11" s="59">
        <v>3849</v>
      </c>
      <c r="P11" s="59">
        <v>4036</v>
      </c>
      <c r="Q11" s="126"/>
    </row>
    <row r="12" spans="1:17" s="6" customFormat="1" ht="24.75" customHeight="1">
      <c r="A12" s="170"/>
      <c r="B12" s="153"/>
      <c r="C12" s="171"/>
      <c r="D12" s="14" t="s">
        <v>2</v>
      </c>
      <c r="E12" s="12">
        <f>F12+G12+H12+I12+J12</f>
        <v>11774.92</v>
      </c>
      <c r="F12" s="12">
        <v>2416.6</v>
      </c>
      <c r="G12" s="12">
        <v>2274.3</v>
      </c>
      <c r="H12" s="12">
        <v>2361.34</v>
      </c>
      <c r="I12" s="12">
        <v>2361.34</v>
      </c>
      <c r="J12" s="12">
        <v>2361.34</v>
      </c>
      <c r="K12" s="10" t="s">
        <v>38</v>
      </c>
      <c r="L12" s="59">
        <v>-30</v>
      </c>
      <c r="M12" s="59">
        <v>-26.2</v>
      </c>
      <c r="N12" s="59">
        <v>18.3</v>
      </c>
      <c r="O12" s="59">
        <v>24.3</v>
      </c>
      <c r="P12" s="59">
        <v>30.3</v>
      </c>
      <c r="Q12" s="126"/>
    </row>
    <row r="13" spans="1:17" s="6" customFormat="1" ht="48" customHeight="1">
      <c r="A13" s="67"/>
      <c r="B13" s="153"/>
      <c r="C13" s="67"/>
      <c r="D13" s="16"/>
      <c r="E13" s="67"/>
      <c r="F13" s="67"/>
      <c r="G13" s="67"/>
      <c r="H13" s="67"/>
      <c r="I13" s="67"/>
      <c r="J13" s="67"/>
      <c r="K13" s="10" t="s">
        <v>29</v>
      </c>
      <c r="L13" s="59">
        <v>22741</v>
      </c>
      <c r="M13" s="59">
        <v>28859</v>
      </c>
      <c r="N13" s="59">
        <v>28170</v>
      </c>
      <c r="O13" s="59">
        <v>31297</v>
      </c>
      <c r="P13" s="59">
        <v>22741</v>
      </c>
      <c r="Q13" s="126"/>
    </row>
    <row r="14" spans="1:17" s="6" customFormat="1" ht="59.25" customHeight="1">
      <c r="A14" s="67"/>
      <c r="B14" s="15"/>
      <c r="C14" s="67"/>
      <c r="D14" s="16"/>
      <c r="E14" s="67"/>
      <c r="F14" s="67"/>
      <c r="G14" s="67"/>
      <c r="H14" s="67"/>
      <c r="I14" s="67"/>
      <c r="J14" s="67"/>
      <c r="K14" s="10" t="s">
        <v>39</v>
      </c>
      <c r="L14" s="59">
        <v>11.3</v>
      </c>
      <c r="M14" s="59">
        <v>38.2</v>
      </c>
      <c r="N14" s="59">
        <v>11.3</v>
      </c>
      <c r="O14" s="59">
        <v>11.1</v>
      </c>
      <c r="P14" s="59">
        <v>10.9</v>
      </c>
      <c r="Q14" s="126"/>
    </row>
    <row r="15" spans="1:17" s="6" customFormat="1" ht="12" customHeight="1">
      <c r="A15" s="67"/>
      <c r="B15" s="15"/>
      <c r="C15" s="67"/>
      <c r="D15" s="16"/>
      <c r="E15" s="67"/>
      <c r="F15" s="67"/>
      <c r="G15" s="67"/>
      <c r="H15" s="67"/>
      <c r="I15" s="67"/>
      <c r="J15" s="67"/>
      <c r="K15" s="10" t="s">
        <v>40</v>
      </c>
      <c r="L15" s="59">
        <v>23106</v>
      </c>
      <c r="M15" s="59">
        <v>25115</v>
      </c>
      <c r="N15" s="59">
        <v>33269</v>
      </c>
      <c r="O15" s="59">
        <v>34655</v>
      </c>
      <c r="P15" s="59">
        <v>36041</v>
      </c>
      <c r="Q15" s="126"/>
    </row>
    <row r="16" spans="1:17" s="6" customFormat="1" ht="12" customHeight="1">
      <c r="A16" s="67"/>
      <c r="B16" s="15"/>
      <c r="C16" s="67"/>
      <c r="D16" s="16"/>
      <c r="E16" s="67"/>
      <c r="F16" s="67"/>
      <c r="G16" s="67"/>
      <c r="H16" s="67"/>
      <c r="I16" s="67"/>
      <c r="J16" s="67"/>
      <c r="K16" s="10" t="s">
        <v>41</v>
      </c>
      <c r="L16" s="59">
        <v>-16.7</v>
      </c>
      <c r="M16" s="59">
        <v>-10.4</v>
      </c>
      <c r="N16" s="59">
        <v>20</v>
      </c>
      <c r="O16" s="59">
        <v>25</v>
      </c>
      <c r="P16" s="59">
        <v>30</v>
      </c>
      <c r="Q16" s="126"/>
    </row>
    <row r="17" spans="1:17" s="6" customFormat="1" ht="15.75" customHeight="1">
      <c r="A17" s="67"/>
      <c r="B17" s="15"/>
      <c r="C17" s="67"/>
      <c r="D17" s="16"/>
      <c r="E17" s="67"/>
      <c r="F17" s="67"/>
      <c r="G17" s="67"/>
      <c r="H17" s="67"/>
      <c r="I17" s="67"/>
      <c r="J17" s="67"/>
      <c r="K17" s="10" t="s">
        <v>43</v>
      </c>
      <c r="L17" s="59" t="s">
        <v>21</v>
      </c>
      <c r="M17" s="59">
        <v>2</v>
      </c>
      <c r="N17" s="59">
        <v>3</v>
      </c>
      <c r="O17" s="59">
        <v>4</v>
      </c>
      <c r="P17" s="59">
        <v>5</v>
      </c>
      <c r="Q17" s="126"/>
    </row>
    <row r="18" spans="1:17" s="6" customFormat="1" ht="15" customHeight="1">
      <c r="A18" s="67"/>
      <c r="B18" s="15"/>
      <c r="C18" s="67"/>
      <c r="D18" s="16"/>
      <c r="E18" s="67"/>
      <c r="F18" s="67"/>
      <c r="G18" s="67"/>
      <c r="H18" s="67"/>
      <c r="I18" s="67"/>
      <c r="J18" s="67"/>
      <c r="K18" s="10" t="s">
        <v>42</v>
      </c>
      <c r="L18" s="59" t="s">
        <v>21</v>
      </c>
      <c r="M18" s="59">
        <v>110</v>
      </c>
      <c r="N18" s="59">
        <v>50</v>
      </c>
      <c r="O18" s="59">
        <v>60</v>
      </c>
      <c r="P18" s="59">
        <v>65</v>
      </c>
      <c r="Q18" s="127"/>
    </row>
    <row r="19" spans="1:17" s="6" customFormat="1" ht="24.75" customHeight="1">
      <c r="A19" s="67"/>
      <c r="B19" s="15"/>
      <c r="C19" s="67"/>
      <c r="D19" s="16"/>
      <c r="E19" s="67"/>
      <c r="F19" s="67"/>
      <c r="G19" s="67"/>
      <c r="H19" s="67"/>
      <c r="I19" s="67"/>
      <c r="J19" s="67"/>
      <c r="K19" s="10" t="s">
        <v>44</v>
      </c>
      <c r="L19" s="59">
        <v>90</v>
      </c>
      <c r="M19" s="59">
        <v>90</v>
      </c>
      <c r="N19" s="59">
        <v>90</v>
      </c>
      <c r="O19" s="59">
        <v>90</v>
      </c>
      <c r="P19" s="59">
        <v>90</v>
      </c>
      <c r="Q19" s="125" t="s">
        <v>31</v>
      </c>
    </row>
    <row r="20" spans="1:17" s="6" customFormat="1" ht="21.75" customHeight="1">
      <c r="A20" s="67"/>
      <c r="B20" s="15"/>
      <c r="C20" s="67"/>
      <c r="D20" s="16"/>
      <c r="E20" s="67"/>
      <c r="F20" s="67"/>
      <c r="G20" s="67"/>
      <c r="H20" s="67"/>
      <c r="I20" s="67"/>
      <c r="J20" s="67"/>
      <c r="K20" s="10" t="s">
        <v>45</v>
      </c>
      <c r="L20" s="30">
        <v>4</v>
      </c>
      <c r="M20" s="30">
        <v>7.3</v>
      </c>
      <c r="N20" s="30">
        <v>9.5</v>
      </c>
      <c r="O20" s="30">
        <v>8</v>
      </c>
      <c r="P20" s="30">
        <v>9.59</v>
      </c>
      <c r="Q20" s="126"/>
    </row>
    <row r="21" spans="1:17" s="6" customFormat="1" ht="45" customHeight="1">
      <c r="A21" s="67"/>
      <c r="B21" s="15"/>
      <c r="C21" s="67"/>
      <c r="D21" s="16"/>
      <c r="E21" s="67"/>
      <c r="F21" s="67"/>
      <c r="G21" s="67"/>
      <c r="H21" s="67"/>
      <c r="I21" s="67"/>
      <c r="J21" s="67"/>
      <c r="K21" s="10" t="s">
        <v>46</v>
      </c>
      <c r="L21" s="30">
        <v>100</v>
      </c>
      <c r="M21" s="30">
        <v>100</v>
      </c>
      <c r="N21" s="30">
        <v>100</v>
      </c>
      <c r="O21" s="30">
        <v>100</v>
      </c>
      <c r="P21" s="30">
        <v>100</v>
      </c>
      <c r="Q21" s="126"/>
    </row>
    <row r="22" spans="1:17" s="6" customFormat="1" ht="33" customHeight="1" thickBot="1">
      <c r="A22" s="67"/>
      <c r="B22" s="15"/>
      <c r="C22" s="67"/>
      <c r="D22" s="16"/>
      <c r="E22" s="67"/>
      <c r="F22" s="67"/>
      <c r="G22" s="67"/>
      <c r="H22" s="67"/>
      <c r="I22" s="67"/>
      <c r="J22" s="67"/>
      <c r="K22" s="10" t="s">
        <v>47</v>
      </c>
      <c r="L22" s="30">
        <v>25</v>
      </c>
      <c r="M22" s="30">
        <v>32.5</v>
      </c>
      <c r="N22" s="30">
        <v>25</v>
      </c>
      <c r="O22" s="30">
        <v>25</v>
      </c>
      <c r="P22" s="30">
        <v>25</v>
      </c>
      <c r="Q22" s="127"/>
    </row>
    <row r="23" spans="1:17" s="6" customFormat="1" ht="12.75" customHeight="1" hidden="1">
      <c r="A23" s="67"/>
      <c r="B23" s="15"/>
      <c r="C23" s="67"/>
      <c r="D23" s="16"/>
      <c r="E23" s="67"/>
      <c r="F23" s="67"/>
      <c r="G23" s="67"/>
      <c r="H23" s="67"/>
      <c r="I23" s="67"/>
      <c r="J23" s="67"/>
      <c r="K23" s="17"/>
      <c r="L23" s="62"/>
      <c r="M23" s="62"/>
      <c r="N23" s="62"/>
      <c r="O23" s="62"/>
      <c r="P23" s="62"/>
      <c r="Q23" s="56"/>
    </row>
    <row r="24" spans="1:17" s="6" customFormat="1" ht="12.75" customHeight="1" hidden="1">
      <c r="A24" s="67"/>
      <c r="B24" s="15"/>
      <c r="C24" s="67"/>
      <c r="D24" s="16"/>
      <c r="E24" s="67"/>
      <c r="F24" s="67"/>
      <c r="G24" s="67"/>
      <c r="H24" s="67"/>
      <c r="I24" s="67"/>
      <c r="J24" s="67"/>
      <c r="K24" s="17"/>
      <c r="L24" s="53"/>
      <c r="M24" s="53"/>
      <c r="N24" s="53"/>
      <c r="O24" s="53"/>
      <c r="P24" s="53"/>
      <c r="Q24" s="56"/>
    </row>
    <row r="25" spans="1:17" s="6" customFormat="1" ht="12.75" customHeight="1" hidden="1" thickBot="1">
      <c r="A25" s="67"/>
      <c r="B25" s="15"/>
      <c r="C25" s="67"/>
      <c r="D25" s="16"/>
      <c r="E25" s="67"/>
      <c r="F25" s="67"/>
      <c r="G25" s="67"/>
      <c r="H25" s="67"/>
      <c r="I25" s="67"/>
      <c r="J25" s="67"/>
      <c r="K25" s="17"/>
      <c r="L25" s="53"/>
      <c r="M25" s="53"/>
      <c r="N25" s="53"/>
      <c r="O25" s="53"/>
      <c r="P25" s="53"/>
      <c r="Q25" s="57"/>
    </row>
    <row r="26" spans="1:17" s="6" customFormat="1" ht="24" customHeight="1">
      <c r="A26" s="145"/>
      <c r="B26" s="134" t="s">
        <v>22</v>
      </c>
      <c r="C26" s="159"/>
      <c r="D26" s="18" t="s">
        <v>23</v>
      </c>
      <c r="E26" s="19">
        <f>SUM(F26:J26)</f>
        <v>92044.72</v>
      </c>
      <c r="F26" s="19">
        <f>SUM(F27:F28)</f>
        <v>20647</v>
      </c>
      <c r="G26" s="19">
        <f>SUM(G27:G28)</f>
        <v>17138.4</v>
      </c>
      <c r="H26" s="19">
        <f>SUM(H27:H28)</f>
        <v>18086.440000000002</v>
      </c>
      <c r="I26" s="19">
        <f>SUM(I27:I28)</f>
        <v>18086.440000000002</v>
      </c>
      <c r="J26" s="20">
        <f>SUM(J27:J28)</f>
        <v>18086.440000000002</v>
      </c>
      <c r="K26" s="162"/>
      <c r="L26" s="119"/>
      <c r="M26" s="119"/>
      <c r="N26" s="119"/>
      <c r="O26" s="119"/>
      <c r="P26" s="119"/>
      <c r="Q26" s="145"/>
    </row>
    <row r="27" spans="1:17" s="6" customFormat="1" ht="13.5" customHeight="1">
      <c r="A27" s="145"/>
      <c r="B27" s="155"/>
      <c r="C27" s="160"/>
      <c r="D27" s="21" t="s">
        <v>3</v>
      </c>
      <c r="E27" s="22">
        <f>SUM(F27:J27)</f>
        <v>80269.8</v>
      </c>
      <c r="F27" s="22">
        <f aca="true" t="shared" si="1" ref="F27:J28">F11</f>
        <v>18230.4</v>
      </c>
      <c r="G27" s="22">
        <f t="shared" si="1"/>
        <v>14864.1</v>
      </c>
      <c r="H27" s="22">
        <f t="shared" si="1"/>
        <v>15725.1</v>
      </c>
      <c r="I27" s="22">
        <f t="shared" si="1"/>
        <v>15725.1</v>
      </c>
      <c r="J27" s="23">
        <f t="shared" si="1"/>
        <v>15725.1</v>
      </c>
      <c r="K27" s="162"/>
      <c r="L27" s="119"/>
      <c r="M27" s="119"/>
      <c r="N27" s="119"/>
      <c r="O27" s="119"/>
      <c r="P27" s="119"/>
      <c r="Q27" s="145"/>
    </row>
    <row r="28" spans="1:17" s="6" customFormat="1" ht="14.25" customHeight="1" thickBot="1">
      <c r="A28" s="145"/>
      <c r="B28" s="156"/>
      <c r="C28" s="161"/>
      <c r="D28" s="24" t="s">
        <v>2</v>
      </c>
      <c r="E28" s="25">
        <f>SUM(F28:J28)</f>
        <v>11774.92</v>
      </c>
      <c r="F28" s="26">
        <f t="shared" si="1"/>
        <v>2416.6</v>
      </c>
      <c r="G28" s="26">
        <f t="shared" si="1"/>
        <v>2274.3</v>
      </c>
      <c r="H28" s="26">
        <f t="shared" si="1"/>
        <v>2361.34</v>
      </c>
      <c r="I28" s="26">
        <f t="shared" si="1"/>
        <v>2361.34</v>
      </c>
      <c r="J28" s="27">
        <f t="shared" si="1"/>
        <v>2361.34</v>
      </c>
      <c r="K28" s="162"/>
      <c r="L28" s="119"/>
      <c r="M28" s="119"/>
      <c r="N28" s="119"/>
      <c r="O28" s="119"/>
      <c r="P28" s="119"/>
      <c r="Q28" s="145"/>
    </row>
    <row r="29" spans="1:17" s="6" customFormat="1" ht="12" customHeight="1">
      <c r="A29" s="64" t="s">
        <v>6</v>
      </c>
      <c r="B29" s="146" t="s">
        <v>56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</row>
    <row r="30" spans="1:17" s="6" customFormat="1" ht="21.75" customHeight="1">
      <c r="A30" s="149" t="s">
        <v>7</v>
      </c>
      <c r="B30" s="152" t="s">
        <v>57</v>
      </c>
      <c r="C30" s="134" t="s">
        <v>5</v>
      </c>
      <c r="D30" s="28" t="s">
        <v>23</v>
      </c>
      <c r="E30" s="9">
        <f aca="true" t="shared" si="2" ref="E30:J30">E31+E32</f>
        <v>5188.2</v>
      </c>
      <c r="F30" s="9">
        <f t="shared" si="2"/>
        <v>1024.2</v>
      </c>
      <c r="G30" s="9">
        <f t="shared" si="2"/>
        <v>1170</v>
      </c>
      <c r="H30" s="9">
        <f t="shared" si="2"/>
        <v>998</v>
      </c>
      <c r="I30" s="9">
        <f t="shared" si="2"/>
        <v>998</v>
      </c>
      <c r="J30" s="9">
        <f t="shared" si="2"/>
        <v>998</v>
      </c>
      <c r="K30" s="29" t="s">
        <v>50</v>
      </c>
      <c r="L30" s="30" t="s">
        <v>21</v>
      </c>
      <c r="M30" s="30">
        <v>2</v>
      </c>
      <c r="N30" s="30">
        <v>2</v>
      </c>
      <c r="O30" s="30">
        <v>3</v>
      </c>
      <c r="P30" s="30">
        <v>4</v>
      </c>
      <c r="Q30" s="59" t="s">
        <v>30</v>
      </c>
    </row>
    <row r="31" spans="1:17" s="6" customFormat="1" ht="23.25" customHeight="1">
      <c r="A31" s="150"/>
      <c r="B31" s="153"/>
      <c r="C31" s="155"/>
      <c r="D31" s="63" t="s">
        <v>3</v>
      </c>
      <c r="E31" s="12">
        <f>F31+G31+H31+I31+J31</f>
        <v>5188.2</v>
      </c>
      <c r="F31" s="12">
        <v>1024.2</v>
      </c>
      <c r="G31" s="12">
        <v>1170</v>
      </c>
      <c r="H31" s="12">
        <v>998</v>
      </c>
      <c r="I31" s="12">
        <v>998</v>
      </c>
      <c r="J31" s="12">
        <v>998</v>
      </c>
      <c r="K31" s="157" t="s">
        <v>51</v>
      </c>
      <c r="L31" s="30">
        <v>25</v>
      </c>
      <c r="M31" s="30">
        <v>25</v>
      </c>
      <c r="N31" s="30">
        <v>25</v>
      </c>
      <c r="O31" s="30">
        <v>25</v>
      </c>
      <c r="P31" s="30">
        <v>25</v>
      </c>
      <c r="Q31" s="59" t="s">
        <v>30</v>
      </c>
    </row>
    <row r="32" spans="1:17" s="6" customFormat="1" ht="21.75" customHeight="1">
      <c r="A32" s="150"/>
      <c r="B32" s="153"/>
      <c r="C32" s="155"/>
      <c r="D32" s="63" t="s">
        <v>2</v>
      </c>
      <c r="E32" s="12">
        <f>F32+G32+H32+I32+J32</f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58"/>
      <c r="L32" s="30">
        <v>17</v>
      </c>
      <c r="M32" s="30">
        <v>17</v>
      </c>
      <c r="N32" s="30">
        <v>17</v>
      </c>
      <c r="O32" s="30">
        <v>17</v>
      </c>
      <c r="P32" s="30">
        <v>17</v>
      </c>
      <c r="Q32" s="59" t="s">
        <v>32</v>
      </c>
    </row>
    <row r="33" spans="1:17" s="6" customFormat="1" ht="26.25" customHeight="1">
      <c r="A33" s="150"/>
      <c r="B33" s="153"/>
      <c r="C33" s="155"/>
      <c r="D33" s="65"/>
      <c r="E33" s="58"/>
      <c r="F33" s="58"/>
      <c r="G33" s="58"/>
      <c r="H33" s="58"/>
      <c r="I33" s="58"/>
      <c r="J33" s="58"/>
      <c r="K33" s="32" t="s">
        <v>52</v>
      </c>
      <c r="L33" s="30">
        <v>1500</v>
      </c>
      <c r="M33" s="30">
        <v>1500</v>
      </c>
      <c r="N33" s="30">
        <v>1600</v>
      </c>
      <c r="O33" s="30">
        <v>1700</v>
      </c>
      <c r="P33" s="30">
        <v>1800</v>
      </c>
      <c r="Q33" s="59" t="s">
        <v>30</v>
      </c>
    </row>
    <row r="34" spans="1:17" s="6" customFormat="1" ht="23.25" customHeight="1">
      <c r="A34" s="150"/>
      <c r="B34" s="153"/>
      <c r="C34" s="155"/>
      <c r="D34" s="33"/>
      <c r="E34" s="34"/>
      <c r="F34" s="34"/>
      <c r="G34" s="34"/>
      <c r="H34" s="34"/>
      <c r="I34" s="34"/>
      <c r="J34" s="34"/>
      <c r="K34" s="32" t="s">
        <v>53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59" t="s">
        <v>58</v>
      </c>
    </row>
    <row r="35" spans="1:17" s="6" customFormat="1" ht="22.5" customHeight="1" thickBot="1">
      <c r="A35" s="150"/>
      <c r="B35" s="153"/>
      <c r="C35" s="155"/>
      <c r="D35" s="33"/>
      <c r="E35" s="34"/>
      <c r="F35" s="34"/>
      <c r="G35" s="34"/>
      <c r="H35" s="34"/>
      <c r="I35" s="34"/>
      <c r="J35" s="34"/>
      <c r="K35" s="32" t="s">
        <v>33</v>
      </c>
      <c r="L35" s="30">
        <v>100</v>
      </c>
      <c r="M35" s="30">
        <v>100</v>
      </c>
      <c r="N35" s="30">
        <v>100</v>
      </c>
      <c r="O35" s="30">
        <v>100</v>
      </c>
      <c r="P35" s="30">
        <v>100</v>
      </c>
      <c r="Q35" s="59" t="s">
        <v>30</v>
      </c>
    </row>
    <row r="36" spans="1:17" s="6" customFormat="1" ht="19.5" customHeight="1" hidden="1">
      <c r="A36" s="150"/>
      <c r="B36" s="153"/>
      <c r="C36" s="155"/>
      <c r="D36" s="33"/>
      <c r="E36" s="34"/>
      <c r="F36" s="34"/>
      <c r="G36" s="34"/>
      <c r="H36" s="34"/>
      <c r="I36" s="34"/>
      <c r="J36" s="34"/>
      <c r="K36" s="32"/>
      <c r="L36" s="30"/>
      <c r="M36" s="30"/>
      <c r="N36" s="30"/>
      <c r="O36" s="30"/>
      <c r="P36" s="30"/>
      <c r="Q36" s="59"/>
    </row>
    <row r="37" spans="1:17" s="6" customFormat="1" ht="10.5" customHeight="1" hidden="1">
      <c r="A37" s="150"/>
      <c r="B37" s="153"/>
      <c r="C37" s="155"/>
      <c r="D37" s="33"/>
      <c r="E37" s="34"/>
      <c r="F37" s="34"/>
      <c r="G37" s="34"/>
      <c r="H37" s="34"/>
      <c r="I37" s="34"/>
      <c r="J37" s="34"/>
      <c r="K37" s="32"/>
      <c r="L37" s="30"/>
      <c r="M37" s="30"/>
      <c r="N37" s="30"/>
      <c r="O37" s="30"/>
      <c r="P37" s="30"/>
      <c r="Q37" s="59"/>
    </row>
    <row r="38" spans="1:17" s="6" customFormat="1" ht="24.75" customHeight="1" hidden="1" thickBot="1">
      <c r="A38" s="151"/>
      <c r="B38" s="154"/>
      <c r="C38" s="156"/>
      <c r="D38" s="33"/>
      <c r="E38" s="34"/>
      <c r="F38" s="34"/>
      <c r="G38" s="34"/>
      <c r="H38" s="34"/>
      <c r="I38" s="34"/>
      <c r="J38" s="34"/>
      <c r="K38" s="32"/>
      <c r="L38" s="30"/>
      <c r="M38" s="30"/>
      <c r="N38" s="30"/>
      <c r="O38" s="30"/>
      <c r="P38" s="30"/>
      <c r="Q38" s="59"/>
    </row>
    <row r="39" spans="1:17" s="6" customFormat="1" ht="23.25" customHeight="1">
      <c r="A39" s="134"/>
      <c r="B39" s="125" t="s">
        <v>24</v>
      </c>
      <c r="C39" s="139"/>
      <c r="D39" s="18" t="s">
        <v>37</v>
      </c>
      <c r="E39" s="19">
        <f aca="true" t="shared" si="3" ref="E39:J39">SUM(E40:E41)</f>
        <v>5188.2</v>
      </c>
      <c r="F39" s="19">
        <f t="shared" si="3"/>
        <v>1024.2</v>
      </c>
      <c r="G39" s="19">
        <f t="shared" si="3"/>
        <v>1170</v>
      </c>
      <c r="H39" s="19">
        <f t="shared" si="3"/>
        <v>998</v>
      </c>
      <c r="I39" s="19">
        <f t="shared" si="3"/>
        <v>998</v>
      </c>
      <c r="J39" s="20">
        <f t="shared" si="3"/>
        <v>998</v>
      </c>
      <c r="K39" s="142"/>
      <c r="L39" s="119"/>
      <c r="M39" s="119"/>
      <c r="N39" s="119"/>
      <c r="O39" s="119"/>
      <c r="P39" s="119"/>
      <c r="Q39" s="122"/>
    </row>
    <row r="40" spans="1:17" s="6" customFormat="1" ht="13.5" customHeight="1">
      <c r="A40" s="135"/>
      <c r="B40" s="137"/>
      <c r="C40" s="140"/>
      <c r="D40" s="35" t="s">
        <v>3</v>
      </c>
      <c r="E40" s="36">
        <f>F40+G40+H40+I40+J40</f>
        <v>5188.2</v>
      </c>
      <c r="F40" s="36">
        <f aca="true" t="shared" si="4" ref="F40:J41">F31</f>
        <v>1024.2</v>
      </c>
      <c r="G40" s="36">
        <f t="shared" si="4"/>
        <v>1170</v>
      </c>
      <c r="H40" s="36">
        <f t="shared" si="4"/>
        <v>998</v>
      </c>
      <c r="I40" s="36">
        <f t="shared" si="4"/>
        <v>998</v>
      </c>
      <c r="J40" s="37">
        <f t="shared" si="4"/>
        <v>998</v>
      </c>
      <c r="K40" s="143"/>
      <c r="L40" s="121"/>
      <c r="M40" s="121"/>
      <c r="N40" s="121"/>
      <c r="O40" s="121"/>
      <c r="P40" s="121"/>
      <c r="Q40" s="123"/>
    </row>
    <row r="41" spans="1:17" s="6" customFormat="1" ht="14.25" customHeight="1" thickBot="1">
      <c r="A41" s="136"/>
      <c r="B41" s="138"/>
      <c r="C41" s="141"/>
      <c r="D41" s="38" t="s">
        <v>2</v>
      </c>
      <c r="E41" s="39">
        <f>F41+G41+H41+I41+J41</f>
        <v>0</v>
      </c>
      <c r="F41" s="39">
        <f t="shared" si="4"/>
        <v>0</v>
      </c>
      <c r="G41" s="39">
        <f t="shared" si="4"/>
        <v>0</v>
      </c>
      <c r="H41" s="39">
        <f t="shared" si="4"/>
        <v>0</v>
      </c>
      <c r="I41" s="39">
        <f t="shared" si="4"/>
        <v>0</v>
      </c>
      <c r="J41" s="40">
        <f t="shared" si="4"/>
        <v>0</v>
      </c>
      <c r="K41" s="144"/>
      <c r="L41" s="121"/>
      <c r="M41" s="121"/>
      <c r="N41" s="121"/>
      <c r="O41" s="121"/>
      <c r="P41" s="121"/>
      <c r="Q41" s="124"/>
    </row>
    <row r="42" spans="1:17" ht="22.5" customHeight="1">
      <c r="A42" s="120"/>
      <c r="B42" s="125" t="s">
        <v>25</v>
      </c>
      <c r="C42" s="128"/>
      <c r="D42" s="41" t="s">
        <v>26</v>
      </c>
      <c r="E42" s="19">
        <f>SUM(F42:J42)</f>
        <v>97232.92000000001</v>
      </c>
      <c r="F42" s="42">
        <f>SUM(F43:F44)</f>
        <v>21671.2</v>
      </c>
      <c r="G42" s="42">
        <f>SUM(G43:G44)</f>
        <v>18308.4</v>
      </c>
      <c r="H42" s="42">
        <f>SUM(H43:H44)</f>
        <v>19084.44</v>
      </c>
      <c r="I42" s="42">
        <f>SUM(I43:I44)</f>
        <v>19084.44</v>
      </c>
      <c r="J42" s="43">
        <f>SUM(J43:J44)</f>
        <v>19084.44</v>
      </c>
      <c r="K42" s="131"/>
      <c r="L42" s="119"/>
      <c r="M42" s="119"/>
      <c r="N42" s="119"/>
      <c r="O42" s="119"/>
      <c r="P42" s="119"/>
      <c r="Q42" s="120"/>
    </row>
    <row r="43" spans="1:17" ht="12.75" customHeight="1">
      <c r="A43" s="120"/>
      <c r="B43" s="126"/>
      <c r="C43" s="129"/>
      <c r="D43" s="44" t="s">
        <v>3</v>
      </c>
      <c r="E43" s="45">
        <f>SUM(F43:J43)</f>
        <v>85458</v>
      </c>
      <c r="F43" s="9">
        <f aca="true" t="shared" si="5" ref="F43:J44">F40+F27</f>
        <v>19254.600000000002</v>
      </c>
      <c r="G43" s="9">
        <f t="shared" si="5"/>
        <v>16034.1</v>
      </c>
      <c r="H43" s="9">
        <f t="shared" si="5"/>
        <v>16723.1</v>
      </c>
      <c r="I43" s="9">
        <f t="shared" si="5"/>
        <v>16723.1</v>
      </c>
      <c r="J43" s="46">
        <f t="shared" si="5"/>
        <v>16723.1</v>
      </c>
      <c r="K43" s="132"/>
      <c r="L43" s="119"/>
      <c r="M43" s="119"/>
      <c r="N43" s="119"/>
      <c r="O43" s="119"/>
      <c r="P43" s="119"/>
      <c r="Q43" s="120"/>
    </row>
    <row r="44" spans="1:17" ht="12" customHeight="1" thickBot="1">
      <c r="A44" s="120"/>
      <c r="B44" s="127"/>
      <c r="C44" s="130"/>
      <c r="D44" s="47" t="s">
        <v>2</v>
      </c>
      <c r="E44" s="48">
        <f>SUM(F44:J44)</f>
        <v>11774.92</v>
      </c>
      <c r="F44" s="49">
        <f t="shared" si="5"/>
        <v>2416.6</v>
      </c>
      <c r="G44" s="49">
        <f t="shared" si="5"/>
        <v>2274.3</v>
      </c>
      <c r="H44" s="49">
        <f t="shared" si="5"/>
        <v>2361.34</v>
      </c>
      <c r="I44" s="49">
        <f t="shared" si="5"/>
        <v>2361.34</v>
      </c>
      <c r="J44" s="50">
        <f t="shared" si="5"/>
        <v>2361.34</v>
      </c>
      <c r="K44" s="133"/>
      <c r="L44" s="119"/>
      <c r="M44" s="119"/>
      <c r="N44" s="119"/>
      <c r="O44" s="119"/>
      <c r="P44" s="119"/>
      <c r="Q44" s="120"/>
    </row>
    <row r="47" spans="6:7" ht="18.75" customHeight="1">
      <c r="F47" s="51"/>
      <c r="G47" s="51"/>
    </row>
  </sheetData>
  <sheetProtection/>
  <mergeCells count="52"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  <mergeCell ref="B8:Q8"/>
    <mergeCell ref="B9:Q9"/>
    <mergeCell ref="A10:A12"/>
    <mergeCell ref="B10:B13"/>
    <mergeCell ref="C10:C12"/>
    <mergeCell ref="Q10:Q18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Q26:Q28"/>
    <mergeCell ref="B29:Q29"/>
    <mergeCell ref="A30:A38"/>
    <mergeCell ref="B30:B38"/>
    <mergeCell ref="C30:C38"/>
    <mergeCell ref="K31:K32"/>
    <mergeCell ref="A39:A41"/>
    <mergeCell ref="B39:B41"/>
    <mergeCell ref="C39:C41"/>
    <mergeCell ref="K39:K41"/>
    <mergeCell ref="L39:L41"/>
    <mergeCell ref="M39:M41"/>
    <mergeCell ref="A42:A44"/>
    <mergeCell ref="B42:B44"/>
    <mergeCell ref="C42:C44"/>
    <mergeCell ref="K42:K44"/>
    <mergeCell ref="L42:L44"/>
    <mergeCell ref="M42:M44"/>
    <mergeCell ref="N42:N44"/>
    <mergeCell ref="O42:O44"/>
    <mergeCell ref="P42:P44"/>
    <mergeCell ref="Q42:Q44"/>
    <mergeCell ref="N39:N41"/>
    <mergeCell ref="O39:O41"/>
    <mergeCell ref="P39:P41"/>
    <mergeCell ref="Q39:Q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37"/>
  <sheetViews>
    <sheetView tabSelected="1" zoomScale="85" zoomScaleNormal="85" zoomScaleSheetLayoutView="100" workbookViewId="0" topLeftCell="A1">
      <selection activeCell="L20" sqref="L20"/>
    </sheetView>
  </sheetViews>
  <sheetFormatPr defaultColWidth="19.7109375" defaultRowHeight="18.75" customHeight="1"/>
  <cols>
    <col min="1" max="1" width="5.28125" style="3" customWidth="1"/>
    <col min="2" max="2" width="27.8515625" style="1" customWidth="1"/>
    <col min="3" max="3" width="6.28125" style="2" customWidth="1"/>
    <col min="4" max="4" width="5.8515625" style="3" customWidth="1"/>
    <col min="5" max="11" width="7.7109375" style="4" customWidth="1"/>
    <col min="12" max="12" width="35.28125" style="1" customWidth="1"/>
    <col min="13" max="13" width="7.7109375" style="52" customWidth="1"/>
    <col min="14" max="14" width="7.421875" style="52" customWidth="1"/>
    <col min="15" max="17" width="7.7109375" style="52" customWidth="1"/>
    <col min="18" max="18" width="7.28125" style="52" customWidth="1"/>
    <col min="19" max="19" width="20.421875" style="1" customWidth="1"/>
    <col min="20" max="16384" width="19.7109375" style="1" customWidth="1"/>
  </cols>
  <sheetData>
    <row r="1" spans="12:19" ht="12.75" customHeight="1">
      <c r="L1" s="231" t="s">
        <v>86</v>
      </c>
      <c r="M1" s="231"/>
      <c r="N1" s="231"/>
      <c r="O1" s="231"/>
      <c r="P1" s="231"/>
      <c r="Q1" s="231"/>
      <c r="R1" s="231"/>
      <c r="S1" s="231"/>
    </row>
    <row r="2" spans="12:19" ht="8.25" customHeight="1">
      <c r="L2" s="172"/>
      <c r="M2" s="172"/>
      <c r="N2" s="172"/>
      <c r="O2" s="172"/>
      <c r="P2" s="172"/>
      <c r="Q2" s="172"/>
      <c r="R2" s="172"/>
      <c r="S2" s="172"/>
    </row>
    <row r="3" spans="1:19" ht="39.75" customHeight="1">
      <c r="A3" s="174" t="s">
        <v>83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ht="9.75" customHeight="1">
      <c r="S4" s="5"/>
    </row>
    <row r="5" spans="1:19" s="6" customFormat="1" ht="12">
      <c r="A5" s="232" t="s">
        <v>9</v>
      </c>
      <c r="B5" s="223" t="s">
        <v>10</v>
      </c>
      <c r="C5" s="216" t="s">
        <v>11</v>
      </c>
      <c r="D5" s="216" t="s">
        <v>12</v>
      </c>
      <c r="E5" s="217" t="s">
        <v>60</v>
      </c>
      <c r="F5" s="218"/>
      <c r="G5" s="218"/>
      <c r="H5" s="218"/>
      <c r="I5" s="218"/>
      <c r="J5" s="218"/>
      <c r="K5" s="219"/>
      <c r="L5" s="217" t="s">
        <v>13</v>
      </c>
      <c r="M5" s="218"/>
      <c r="N5" s="218"/>
      <c r="O5" s="218"/>
      <c r="P5" s="218"/>
      <c r="Q5" s="218"/>
      <c r="R5" s="219"/>
      <c r="S5" s="223" t="s">
        <v>14</v>
      </c>
    </row>
    <row r="6" spans="1:19" s="6" customFormat="1" ht="26.25" customHeight="1">
      <c r="A6" s="232"/>
      <c r="B6" s="224"/>
      <c r="C6" s="216"/>
      <c r="D6" s="216"/>
      <c r="E6" s="75" t="s">
        <v>1</v>
      </c>
      <c r="F6" s="75" t="s">
        <v>16</v>
      </c>
      <c r="G6" s="75" t="s">
        <v>17</v>
      </c>
      <c r="H6" s="75" t="s">
        <v>18</v>
      </c>
      <c r="I6" s="75" t="s">
        <v>19</v>
      </c>
      <c r="J6" s="75" t="s">
        <v>67</v>
      </c>
      <c r="K6" s="75" t="s">
        <v>68</v>
      </c>
      <c r="L6" s="75" t="s">
        <v>61</v>
      </c>
      <c r="M6" s="76" t="s">
        <v>16</v>
      </c>
      <c r="N6" s="76" t="s">
        <v>17</v>
      </c>
      <c r="O6" s="111" t="s">
        <v>18</v>
      </c>
      <c r="P6" s="76" t="s">
        <v>19</v>
      </c>
      <c r="Q6" s="76" t="s">
        <v>67</v>
      </c>
      <c r="R6" s="76" t="s">
        <v>68</v>
      </c>
      <c r="S6" s="224"/>
    </row>
    <row r="7" spans="1:19" s="6" customFormat="1" ht="11.25" customHeight="1">
      <c r="A7" s="7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74">
        <v>9</v>
      </c>
      <c r="J7" s="8">
        <v>10</v>
      </c>
      <c r="K7" s="8">
        <v>11</v>
      </c>
      <c r="L7" s="8">
        <v>12</v>
      </c>
      <c r="M7" s="31">
        <v>13</v>
      </c>
      <c r="N7" s="31">
        <v>14</v>
      </c>
      <c r="O7" s="73">
        <v>15</v>
      </c>
      <c r="P7" s="31">
        <v>16</v>
      </c>
      <c r="Q7" s="31">
        <v>17</v>
      </c>
      <c r="R7" s="31">
        <v>18</v>
      </c>
      <c r="S7" s="8">
        <v>19</v>
      </c>
    </row>
    <row r="8" spans="1:19" s="6" customFormat="1" ht="27.75" customHeight="1">
      <c r="A8" s="71"/>
      <c r="B8" s="225" t="s">
        <v>65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</row>
    <row r="9" spans="1:19" s="6" customFormat="1" ht="28.5" customHeight="1">
      <c r="A9" s="70"/>
      <c r="B9" s="227" t="s">
        <v>66</v>
      </c>
      <c r="C9" s="228"/>
      <c r="D9" s="229"/>
      <c r="E9" s="229"/>
      <c r="F9" s="229"/>
      <c r="G9" s="229"/>
      <c r="H9" s="229"/>
      <c r="I9" s="229"/>
      <c r="J9" s="229"/>
      <c r="K9" s="229"/>
      <c r="L9" s="229"/>
      <c r="M9" s="228"/>
      <c r="N9" s="228"/>
      <c r="O9" s="228"/>
      <c r="P9" s="228"/>
      <c r="Q9" s="228"/>
      <c r="R9" s="228"/>
      <c r="S9" s="230"/>
    </row>
    <row r="10" spans="1:19" s="6" customFormat="1" ht="23.25" customHeight="1">
      <c r="A10" s="149" t="s">
        <v>69</v>
      </c>
      <c r="B10" s="181" t="s">
        <v>70</v>
      </c>
      <c r="C10" s="125" t="s">
        <v>71</v>
      </c>
      <c r="D10" s="77" t="s">
        <v>36</v>
      </c>
      <c r="E10" s="92">
        <v>538</v>
      </c>
      <c r="F10" s="92">
        <v>30</v>
      </c>
      <c r="G10" s="92">
        <v>268</v>
      </c>
      <c r="H10" s="92">
        <v>60</v>
      </c>
      <c r="I10" s="92">
        <v>60</v>
      </c>
      <c r="J10" s="92">
        <v>60</v>
      </c>
      <c r="K10" s="92">
        <v>60</v>
      </c>
      <c r="L10" s="203"/>
      <c r="M10" s="79"/>
      <c r="N10" s="80"/>
      <c r="O10" s="80"/>
      <c r="P10" s="80"/>
      <c r="Q10" s="80"/>
      <c r="R10" s="81"/>
      <c r="S10" s="190" t="s">
        <v>76</v>
      </c>
    </row>
    <row r="11" spans="1:19" s="6" customFormat="1" ht="19.5" customHeight="1">
      <c r="A11" s="222"/>
      <c r="B11" s="153"/>
      <c r="C11" s="171"/>
      <c r="D11" s="82" t="s">
        <v>3</v>
      </c>
      <c r="E11" s="78">
        <v>538</v>
      </c>
      <c r="F11" s="92">
        <v>30</v>
      </c>
      <c r="G11" s="92">
        <v>268</v>
      </c>
      <c r="H11" s="92">
        <v>60</v>
      </c>
      <c r="I11" s="92">
        <v>60</v>
      </c>
      <c r="J11" s="92">
        <v>60</v>
      </c>
      <c r="K11" s="92">
        <v>60</v>
      </c>
      <c r="L11" s="204"/>
      <c r="M11" s="83"/>
      <c r="N11" s="84"/>
      <c r="O11" s="84"/>
      <c r="P11" s="84"/>
      <c r="Q11" s="84"/>
      <c r="R11" s="85"/>
      <c r="S11" s="191"/>
    </row>
    <row r="12" spans="1:19" s="6" customFormat="1" ht="19.5" customHeight="1">
      <c r="A12" s="222"/>
      <c r="B12" s="153"/>
      <c r="C12" s="171"/>
      <c r="D12" s="86" t="s">
        <v>2</v>
      </c>
      <c r="E12" s="87">
        <f>F12+G12+H12+J12+K12</f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204"/>
      <c r="M12" s="83"/>
      <c r="N12" s="84"/>
      <c r="O12" s="84"/>
      <c r="P12" s="84"/>
      <c r="Q12" s="84"/>
      <c r="R12" s="85"/>
      <c r="S12" s="191"/>
    </row>
    <row r="13" spans="1:19" s="6" customFormat="1" ht="33" customHeight="1">
      <c r="A13" s="222"/>
      <c r="B13" s="153"/>
      <c r="C13" s="171"/>
      <c r="D13" s="86" t="s">
        <v>62</v>
      </c>
      <c r="E13" s="87">
        <f>F13+G13+H13+J13+K13</f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205"/>
      <c r="M13" s="88"/>
      <c r="N13" s="89"/>
      <c r="O13" s="89"/>
      <c r="P13" s="89"/>
      <c r="Q13" s="89"/>
      <c r="R13" s="90"/>
      <c r="S13" s="192"/>
    </row>
    <row r="14" spans="1:19" s="6" customFormat="1" ht="19.5" customHeight="1">
      <c r="A14" s="149" t="s">
        <v>4</v>
      </c>
      <c r="B14" s="210" t="s">
        <v>72</v>
      </c>
      <c r="C14" s="125" t="s">
        <v>71</v>
      </c>
      <c r="D14" s="91" t="s">
        <v>63</v>
      </c>
      <c r="E14" s="92">
        <v>150</v>
      </c>
      <c r="F14" s="92">
        <v>0</v>
      </c>
      <c r="G14" s="92">
        <v>30</v>
      </c>
      <c r="H14" s="92">
        <v>30</v>
      </c>
      <c r="I14" s="92">
        <v>30</v>
      </c>
      <c r="J14" s="92">
        <v>30</v>
      </c>
      <c r="K14" s="92">
        <v>30</v>
      </c>
      <c r="L14" s="181" t="s">
        <v>92</v>
      </c>
      <c r="M14" s="190">
        <v>2</v>
      </c>
      <c r="N14" s="190">
        <v>2</v>
      </c>
      <c r="O14" s="190">
        <v>2</v>
      </c>
      <c r="P14" s="190">
        <v>2</v>
      </c>
      <c r="Q14" s="190">
        <v>2</v>
      </c>
      <c r="R14" s="190">
        <v>2</v>
      </c>
      <c r="S14" s="207" t="s">
        <v>77</v>
      </c>
    </row>
    <row r="15" spans="1:19" s="6" customFormat="1" ht="15" customHeight="1">
      <c r="A15" s="150"/>
      <c r="B15" s="126"/>
      <c r="C15" s="126"/>
      <c r="D15" s="91" t="s">
        <v>3</v>
      </c>
      <c r="E15" s="92">
        <v>150</v>
      </c>
      <c r="F15" s="92">
        <v>0</v>
      </c>
      <c r="G15" s="92">
        <v>30</v>
      </c>
      <c r="H15" s="92">
        <v>30</v>
      </c>
      <c r="I15" s="92">
        <v>30</v>
      </c>
      <c r="J15" s="92">
        <v>30</v>
      </c>
      <c r="K15" s="92">
        <v>30</v>
      </c>
      <c r="L15" s="182"/>
      <c r="M15" s="191"/>
      <c r="N15" s="191"/>
      <c r="O15" s="191"/>
      <c r="P15" s="191"/>
      <c r="Q15" s="191"/>
      <c r="R15" s="191"/>
      <c r="S15" s="208"/>
    </row>
    <row r="16" spans="1:19" s="6" customFormat="1" ht="16.5" customHeight="1">
      <c r="A16" s="150"/>
      <c r="B16" s="126"/>
      <c r="C16" s="126"/>
      <c r="D16" s="110" t="s">
        <v>2</v>
      </c>
      <c r="E16" s="87">
        <f>F16+G16+H16+J16+K16</f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206" t="s">
        <v>91</v>
      </c>
      <c r="M16" s="195">
        <v>3</v>
      </c>
      <c r="N16" s="195">
        <v>0</v>
      </c>
      <c r="O16" s="195">
        <v>1</v>
      </c>
      <c r="P16" s="195">
        <v>1</v>
      </c>
      <c r="Q16" s="195">
        <v>1</v>
      </c>
      <c r="R16" s="195">
        <v>1</v>
      </c>
      <c r="S16" s="208"/>
    </row>
    <row r="17" spans="1:19" s="6" customFormat="1" ht="15" customHeight="1">
      <c r="A17" s="150"/>
      <c r="B17" s="126"/>
      <c r="C17" s="126"/>
      <c r="D17" s="110" t="s">
        <v>62</v>
      </c>
      <c r="E17" s="87">
        <f>F17+G17+H17+J17+K17</f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206"/>
      <c r="M17" s="195"/>
      <c r="N17" s="195"/>
      <c r="O17" s="195"/>
      <c r="P17" s="195"/>
      <c r="Q17" s="195"/>
      <c r="R17" s="195"/>
      <c r="S17" s="209"/>
    </row>
    <row r="18" spans="1:19" s="6" customFormat="1" ht="0.75" customHeight="1">
      <c r="A18" s="72"/>
      <c r="B18" s="15"/>
      <c r="C18" s="68"/>
      <c r="D18" s="93"/>
      <c r="E18" s="94"/>
      <c r="F18" s="95"/>
      <c r="G18" s="95"/>
      <c r="H18" s="95"/>
      <c r="I18" s="95"/>
      <c r="J18" s="95"/>
      <c r="K18" s="95"/>
      <c r="L18" s="96"/>
      <c r="M18" s="96"/>
      <c r="N18" s="96"/>
      <c r="O18" s="96"/>
      <c r="P18" s="96"/>
      <c r="Q18" s="96"/>
      <c r="R18" s="96"/>
      <c r="S18" s="209"/>
    </row>
    <row r="19" spans="1:19" s="6" customFormat="1" ht="27" customHeight="1">
      <c r="A19" s="184" t="s">
        <v>59</v>
      </c>
      <c r="B19" s="181" t="s">
        <v>73</v>
      </c>
      <c r="C19" s="125" t="s">
        <v>71</v>
      </c>
      <c r="D19" s="91" t="s">
        <v>36</v>
      </c>
      <c r="E19" s="78">
        <v>340</v>
      </c>
      <c r="F19" s="78">
        <v>30</v>
      </c>
      <c r="G19" s="78">
        <v>190</v>
      </c>
      <c r="H19" s="78">
        <v>30</v>
      </c>
      <c r="I19" s="78">
        <v>30</v>
      </c>
      <c r="J19" s="78">
        <v>30</v>
      </c>
      <c r="K19" s="78">
        <v>30</v>
      </c>
      <c r="L19" s="98" t="s">
        <v>93</v>
      </c>
      <c r="M19" s="99">
        <v>0</v>
      </c>
      <c r="N19" s="99">
        <v>0</v>
      </c>
      <c r="O19" s="99">
        <v>1</v>
      </c>
      <c r="P19" s="99">
        <v>1</v>
      </c>
      <c r="Q19" s="99">
        <v>1</v>
      </c>
      <c r="R19" s="99">
        <v>2</v>
      </c>
      <c r="S19" s="201" t="s">
        <v>78</v>
      </c>
    </row>
    <row r="20" spans="1:19" s="6" customFormat="1" ht="33.75" customHeight="1">
      <c r="A20" s="185"/>
      <c r="B20" s="182"/>
      <c r="C20" s="126"/>
      <c r="D20" s="233" t="s">
        <v>3</v>
      </c>
      <c r="E20" s="97" t="s">
        <v>89</v>
      </c>
      <c r="F20" s="97">
        <v>30</v>
      </c>
      <c r="G20" s="97">
        <v>190</v>
      </c>
      <c r="H20" s="97">
        <v>30</v>
      </c>
      <c r="I20" s="97">
        <v>30</v>
      </c>
      <c r="J20" s="97">
        <v>30</v>
      </c>
      <c r="K20" s="97">
        <v>30</v>
      </c>
      <c r="L20" s="100" t="s">
        <v>94</v>
      </c>
      <c r="M20" s="99">
        <v>100</v>
      </c>
      <c r="N20" s="99">
        <v>100</v>
      </c>
      <c r="O20" s="99">
        <v>150</v>
      </c>
      <c r="P20" s="99">
        <v>200</v>
      </c>
      <c r="Q20" s="99">
        <v>200</v>
      </c>
      <c r="R20" s="99">
        <v>200</v>
      </c>
      <c r="S20" s="201"/>
    </row>
    <row r="21" spans="1:19" s="6" customFormat="1" ht="36.75" customHeight="1">
      <c r="A21" s="185"/>
      <c r="B21" s="182"/>
      <c r="C21" s="126"/>
      <c r="D21" s="118" t="s">
        <v>2</v>
      </c>
      <c r="E21" s="87">
        <f>F21+G21+H21+J21+K21</f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101" t="s">
        <v>79</v>
      </c>
      <c r="M21" s="99">
        <v>100</v>
      </c>
      <c r="N21" s="99">
        <v>100</v>
      </c>
      <c r="O21" s="99">
        <v>100</v>
      </c>
      <c r="P21" s="99">
        <v>100</v>
      </c>
      <c r="Q21" s="99">
        <v>100</v>
      </c>
      <c r="R21" s="99">
        <v>100</v>
      </c>
      <c r="S21" s="202"/>
    </row>
    <row r="22" spans="1:19" s="6" customFormat="1" ht="36.75" customHeight="1">
      <c r="A22" s="186"/>
      <c r="B22" s="183"/>
      <c r="C22" s="127"/>
      <c r="D22" s="234" t="s">
        <v>62</v>
      </c>
      <c r="E22" s="117">
        <f>F22+G22+H22+J22+K22</f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02" t="s">
        <v>80</v>
      </c>
      <c r="M22" s="116">
        <v>100</v>
      </c>
      <c r="N22" s="116">
        <v>100</v>
      </c>
      <c r="O22" s="116">
        <v>100</v>
      </c>
      <c r="P22" s="116">
        <v>100</v>
      </c>
      <c r="Q22" s="116">
        <v>100</v>
      </c>
      <c r="R22" s="116">
        <v>100</v>
      </c>
      <c r="S22" s="202"/>
    </row>
    <row r="23" spans="1:19" s="6" customFormat="1" ht="38.25" customHeight="1">
      <c r="A23" s="149" t="s">
        <v>90</v>
      </c>
      <c r="B23" s="152" t="s">
        <v>87</v>
      </c>
      <c r="C23" s="125" t="s">
        <v>71</v>
      </c>
      <c r="D23" s="118" t="s">
        <v>3</v>
      </c>
      <c r="E23" s="235">
        <v>48</v>
      </c>
      <c r="F23" s="92">
        <v>0</v>
      </c>
      <c r="G23" s="92">
        <v>48</v>
      </c>
      <c r="H23" s="92">
        <v>0</v>
      </c>
      <c r="I23" s="92">
        <v>0</v>
      </c>
      <c r="J23" s="92">
        <v>0</v>
      </c>
      <c r="K23" s="92">
        <v>0</v>
      </c>
      <c r="L23" s="187" t="s">
        <v>88</v>
      </c>
      <c r="M23" s="190">
        <v>0</v>
      </c>
      <c r="N23" s="190">
        <v>5</v>
      </c>
      <c r="O23" s="190">
        <v>0</v>
      </c>
      <c r="P23" s="190">
        <v>0</v>
      </c>
      <c r="Q23" s="190">
        <v>0</v>
      </c>
      <c r="R23" s="190">
        <v>0</v>
      </c>
      <c r="S23" s="202"/>
    </row>
    <row r="24" spans="1:19" s="6" customFormat="1" ht="22.5" customHeight="1">
      <c r="A24" s="150"/>
      <c r="B24" s="153"/>
      <c r="C24" s="126"/>
      <c r="D24" s="118" t="s">
        <v>2</v>
      </c>
      <c r="E24" s="87">
        <f>F24+G24+H24+J24+K24</f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188"/>
      <c r="M24" s="191"/>
      <c r="N24" s="191"/>
      <c r="O24" s="191"/>
      <c r="P24" s="191"/>
      <c r="Q24" s="191"/>
      <c r="R24" s="191"/>
      <c r="S24" s="202"/>
    </row>
    <row r="25" spans="1:19" s="6" customFormat="1" ht="18" customHeight="1">
      <c r="A25" s="150"/>
      <c r="B25" s="153"/>
      <c r="C25" s="126"/>
      <c r="D25" s="236" t="s">
        <v>62</v>
      </c>
      <c r="E25" s="193">
        <f>F25+G25+H25+J25+K25</f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88"/>
      <c r="M25" s="191"/>
      <c r="N25" s="191"/>
      <c r="O25" s="191"/>
      <c r="P25" s="191"/>
      <c r="Q25" s="191"/>
      <c r="R25" s="191"/>
      <c r="S25" s="202"/>
    </row>
    <row r="26" spans="1:19" s="6" customFormat="1" ht="9" customHeight="1" hidden="1">
      <c r="A26" s="151"/>
      <c r="B26" s="154"/>
      <c r="C26" s="127"/>
      <c r="D26" s="237"/>
      <c r="E26" s="194"/>
      <c r="F26" s="194"/>
      <c r="G26" s="194"/>
      <c r="H26" s="194"/>
      <c r="I26" s="194"/>
      <c r="J26" s="194"/>
      <c r="K26" s="194"/>
      <c r="L26" s="189"/>
      <c r="M26" s="192"/>
      <c r="N26" s="192"/>
      <c r="O26" s="192"/>
      <c r="P26" s="192"/>
      <c r="Q26" s="192"/>
      <c r="R26" s="192"/>
      <c r="S26" s="202"/>
    </row>
    <row r="27" spans="1:19" s="6" customFormat="1" ht="21.75" customHeight="1">
      <c r="A27" s="221" t="s">
        <v>74</v>
      </c>
      <c r="B27" s="199" t="s">
        <v>75</v>
      </c>
      <c r="C27" s="125" t="s">
        <v>71</v>
      </c>
      <c r="D27" s="69" t="s">
        <v>23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196" t="s">
        <v>81</v>
      </c>
      <c r="M27" s="149">
        <v>2</v>
      </c>
      <c r="N27" s="149">
        <v>2</v>
      </c>
      <c r="O27" s="149">
        <v>2</v>
      </c>
      <c r="P27" s="149">
        <v>2</v>
      </c>
      <c r="Q27" s="149">
        <v>2</v>
      </c>
      <c r="R27" s="149">
        <v>2</v>
      </c>
      <c r="S27" s="190" t="s">
        <v>85</v>
      </c>
    </row>
    <row r="28" spans="1:19" s="6" customFormat="1" ht="18" customHeight="1">
      <c r="A28" s="221"/>
      <c r="B28" s="200"/>
      <c r="C28" s="171"/>
      <c r="D28" s="238" t="s">
        <v>3</v>
      </c>
      <c r="E28" s="87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197"/>
      <c r="M28" s="150"/>
      <c r="N28" s="150"/>
      <c r="O28" s="150"/>
      <c r="P28" s="150"/>
      <c r="Q28" s="150"/>
      <c r="R28" s="150"/>
      <c r="S28" s="191"/>
    </row>
    <row r="29" spans="1:19" s="6" customFormat="1" ht="20.25" customHeight="1">
      <c r="A29" s="221"/>
      <c r="B29" s="152"/>
      <c r="C29" s="171"/>
      <c r="D29" s="69" t="s">
        <v>2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196" t="s">
        <v>82</v>
      </c>
      <c r="M29" s="149">
        <v>1</v>
      </c>
      <c r="N29" s="149">
        <v>1</v>
      </c>
      <c r="O29" s="149">
        <v>1</v>
      </c>
      <c r="P29" s="149">
        <v>1</v>
      </c>
      <c r="Q29" s="149">
        <v>1</v>
      </c>
      <c r="R29" s="149">
        <v>1</v>
      </c>
      <c r="S29" s="191"/>
    </row>
    <row r="30" spans="1:19" s="6" customFormat="1" ht="126.75" customHeight="1" thickBot="1">
      <c r="A30" s="221"/>
      <c r="B30" s="152"/>
      <c r="C30" s="171"/>
      <c r="D30" s="69" t="s">
        <v>62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220"/>
      <c r="M30" s="151"/>
      <c r="N30" s="151"/>
      <c r="O30" s="151"/>
      <c r="P30" s="151"/>
      <c r="Q30" s="151"/>
      <c r="R30" s="151"/>
      <c r="S30" s="192"/>
    </row>
    <row r="31" spans="1:19" ht="23.25" customHeight="1">
      <c r="A31" s="119"/>
      <c r="B31" s="210" t="s">
        <v>64</v>
      </c>
      <c r="C31" s="212"/>
      <c r="D31" s="103" t="s">
        <v>26</v>
      </c>
      <c r="E31" s="104">
        <v>538</v>
      </c>
      <c r="F31" s="104">
        <v>30</v>
      </c>
      <c r="G31" s="104">
        <v>268</v>
      </c>
      <c r="H31" s="104">
        <v>60</v>
      </c>
      <c r="I31" s="104">
        <v>60</v>
      </c>
      <c r="J31" s="104">
        <v>60</v>
      </c>
      <c r="K31" s="105">
        <v>60</v>
      </c>
      <c r="L31" s="207" t="s">
        <v>84</v>
      </c>
      <c r="M31" s="195"/>
      <c r="N31" s="195"/>
      <c r="O31" s="190"/>
      <c r="P31" s="195"/>
      <c r="Q31" s="195"/>
      <c r="R31" s="195"/>
      <c r="S31" s="198"/>
    </row>
    <row r="32" spans="1:19" ht="16.5" customHeight="1">
      <c r="A32" s="119"/>
      <c r="B32" s="209"/>
      <c r="C32" s="213"/>
      <c r="D32" s="106" t="s">
        <v>3</v>
      </c>
      <c r="E32" s="107">
        <v>538</v>
      </c>
      <c r="F32" s="108">
        <v>30</v>
      </c>
      <c r="G32" s="108">
        <v>268</v>
      </c>
      <c r="H32" s="108">
        <v>60</v>
      </c>
      <c r="I32" s="108">
        <v>60</v>
      </c>
      <c r="J32" s="108">
        <v>60</v>
      </c>
      <c r="K32" s="115">
        <v>60</v>
      </c>
      <c r="L32" s="208"/>
      <c r="M32" s="195"/>
      <c r="N32" s="195"/>
      <c r="O32" s="191"/>
      <c r="P32" s="195"/>
      <c r="Q32" s="195"/>
      <c r="R32" s="195"/>
      <c r="S32" s="198"/>
    </row>
    <row r="33" spans="1:19" ht="15" customHeight="1" thickBot="1">
      <c r="A33" s="119"/>
      <c r="B33" s="209"/>
      <c r="C33" s="213"/>
      <c r="D33" s="109" t="s">
        <v>2</v>
      </c>
      <c r="E33" s="112">
        <v>0</v>
      </c>
      <c r="F33" s="113">
        <f aca="true" t="shared" si="0" ref="F33:H34">F29+F12</f>
        <v>0</v>
      </c>
      <c r="G33" s="113">
        <f t="shared" si="0"/>
        <v>0</v>
      </c>
      <c r="H33" s="113">
        <f t="shared" si="0"/>
        <v>0</v>
      </c>
      <c r="I33" s="113">
        <v>0</v>
      </c>
      <c r="J33" s="113">
        <f>J29+J12</f>
        <v>0</v>
      </c>
      <c r="K33" s="114">
        <f>K29+K12</f>
        <v>0</v>
      </c>
      <c r="L33" s="208"/>
      <c r="M33" s="195"/>
      <c r="N33" s="195"/>
      <c r="O33" s="191"/>
      <c r="P33" s="195"/>
      <c r="Q33" s="195"/>
      <c r="R33" s="195"/>
      <c r="S33" s="198"/>
    </row>
    <row r="34" spans="1:19" ht="14.25" customHeight="1" thickBot="1">
      <c r="A34" s="119"/>
      <c r="B34" s="211"/>
      <c r="C34" s="214"/>
      <c r="D34" s="109" t="s">
        <v>62</v>
      </c>
      <c r="E34" s="112">
        <f>SUM(F34:K34)</f>
        <v>0</v>
      </c>
      <c r="F34" s="113">
        <f t="shared" si="0"/>
        <v>0</v>
      </c>
      <c r="G34" s="113">
        <f t="shared" si="0"/>
        <v>0</v>
      </c>
      <c r="H34" s="113">
        <f t="shared" si="0"/>
        <v>0</v>
      </c>
      <c r="I34" s="113">
        <v>0</v>
      </c>
      <c r="J34" s="113">
        <f>J30+J13</f>
        <v>0</v>
      </c>
      <c r="K34" s="114">
        <f>K30+K13</f>
        <v>0</v>
      </c>
      <c r="L34" s="215"/>
      <c r="M34" s="195"/>
      <c r="N34" s="195"/>
      <c r="O34" s="192"/>
      <c r="P34" s="195"/>
      <c r="Q34" s="195"/>
      <c r="R34" s="195"/>
      <c r="S34" s="198"/>
    </row>
    <row r="37" spans="6:7" ht="18.75" customHeight="1">
      <c r="F37" s="51"/>
      <c r="G37" s="51"/>
    </row>
  </sheetData>
  <sheetProtection/>
  <mergeCells count="86">
    <mergeCell ref="L1:S1"/>
    <mergeCell ref="A3:S3"/>
    <mergeCell ref="A5:A6"/>
    <mergeCell ref="B5:B6"/>
    <mergeCell ref="C5:C6"/>
    <mergeCell ref="O29:O30"/>
    <mergeCell ref="G25:G26"/>
    <mergeCell ref="S5:S6"/>
    <mergeCell ref="B8:S8"/>
    <mergeCell ref="B9:S9"/>
    <mergeCell ref="R27:R28"/>
    <mergeCell ref="B14:B17"/>
    <mergeCell ref="M29:M30"/>
    <mergeCell ref="C14:C17"/>
    <mergeCell ref="L29:L30"/>
    <mergeCell ref="M16:M17"/>
    <mergeCell ref="A27:A30"/>
    <mergeCell ref="S10:S13"/>
    <mergeCell ref="S27:S30"/>
    <mergeCell ref="A10:A13"/>
    <mergeCell ref="Q31:Q34"/>
    <mergeCell ref="Q14:Q15"/>
    <mergeCell ref="L2:S2"/>
    <mergeCell ref="C10:C13"/>
    <mergeCell ref="P31:P34"/>
    <mergeCell ref="N29:N30"/>
    <mergeCell ref="R31:R34"/>
    <mergeCell ref="D5:D6"/>
    <mergeCell ref="E5:K5"/>
    <mergeCell ref="L5:R5"/>
    <mergeCell ref="L16:L17"/>
    <mergeCell ref="L14:L15"/>
    <mergeCell ref="S14:S18"/>
    <mergeCell ref="A31:A34"/>
    <mergeCell ref="B31:B34"/>
    <mergeCell ref="C31:C34"/>
    <mergeCell ref="L31:L34"/>
    <mergeCell ref="M31:M34"/>
    <mergeCell ref="N31:N34"/>
    <mergeCell ref="N14:N15"/>
    <mergeCell ref="N16:N17"/>
    <mergeCell ref="O16:O17"/>
    <mergeCell ref="S31:S34"/>
    <mergeCell ref="B10:B13"/>
    <mergeCell ref="B27:B30"/>
    <mergeCell ref="C27:C30"/>
    <mergeCell ref="S19:S26"/>
    <mergeCell ref="Q27:Q28"/>
    <mergeCell ref="L10:L13"/>
    <mergeCell ref="R29:R30"/>
    <mergeCell ref="M14:M15"/>
    <mergeCell ref="O31:O34"/>
    <mergeCell ref="P16:P17"/>
    <mergeCell ref="Q16:Q17"/>
    <mergeCell ref="R16:R17"/>
    <mergeCell ref="P14:P15"/>
    <mergeCell ref="O14:O15"/>
    <mergeCell ref="P27:P28"/>
    <mergeCell ref="R14:R15"/>
    <mergeCell ref="P29:P30"/>
    <mergeCell ref="B23:B26"/>
    <mergeCell ref="C23:C26"/>
    <mergeCell ref="D25:D26"/>
    <mergeCell ref="E25:E26"/>
    <mergeCell ref="F25:F26"/>
    <mergeCell ref="Q29:Q30"/>
    <mergeCell ref="L27:L28"/>
    <mergeCell ref="M27:M28"/>
    <mergeCell ref="N27:N28"/>
    <mergeCell ref="O27:O28"/>
    <mergeCell ref="M23:M26"/>
    <mergeCell ref="N23:N26"/>
    <mergeCell ref="O23:O26"/>
    <mergeCell ref="P23:P26"/>
    <mergeCell ref="Q23:Q26"/>
    <mergeCell ref="R23:R26"/>
    <mergeCell ref="B19:B22"/>
    <mergeCell ref="C19:C22"/>
    <mergeCell ref="A14:A17"/>
    <mergeCell ref="A19:A22"/>
    <mergeCell ref="A23:A26"/>
    <mergeCell ref="L23:L26"/>
    <mergeCell ref="H25:H26"/>
    <mergeCell ref="I25:I26"/>
    <mergeCell ref="J25:J26"/>
    <mergeCell ref="K25:K26"/>
  </mergeCells>
  <printOptions horizontalCentered="1"/>
  <pageMargins left="0.1968503937007874" right="0.1968503937007874" top="0.7874015748031497" bottom="0.1968503937007874" header="0" footer="0"/>
  <pageSetup fitToWidth="0" fitToHeight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Аносов В. Н.</dc:creator>
  <cp:keywords/>
  <dc:description/>
  <cp:lastModifiedBy>Adm#Gochs#2</cp:lastModifiedBy>
  <cp:lastPrinted>2016-11-01T14:30:19Z</cp:lastPrinted>
  <dcterms:created xsi:type="dcterms:W3CDTF">2013-10-21T11:04:08Z</dcterms:created>
  <dcterms:modified xsi:type="dcterms:W3CDTF">2016-11-01T14:34:10Z</dcterms:modified>
  <cp:category/>
  <cp:version/>
  <cp:contentType/>
  <cp:contentStatus/>
</cp:coreProperties>
</file>