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6" windowHeight="11640" firstSheet="1" activeTab="1"/>
  </bookViews>
  <sheets>
    <sheet name="МП Спорт" sheetId="1" state="hidden" r:id="rId1"/>
    <sheet name="прил к программе СПОРТ" sheetId="2" r:id="rId2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СПОРТ'!$5:$6</definedName>
  </definedNames>
  <calcPr fullCalcOnLoad="1" refMode="R1C1"/>
</workbook>
</file>

<file path=xl/sharedStrings.xml><?xml version="1.0" encoding="utf-8"?>
<sst xmlns="http://schemas.openxmlformats.org/spreadsheetml/2006/main" count="135" uniqueCount="98">
  <si>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</si>
  <si>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</si>
  <si>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</si>
  <si>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</si>
  <si>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</si>
  <si>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</si>
  <si>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</si>
  <si>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</si>
  <si>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</si>
  <si>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</si>
  <si>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</si>
  <si>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</si>
  <si>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</si>
  <si>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</si>
  <si>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</si>
  <si>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</si>
  <si>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</si>
  <si>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</si>
  <si>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</si>
  <si>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</si>
  <si>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</si>
  <si>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</si>
  <si>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</si>
  <si>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</si>
  <si>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</si>
  <si>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</si>
  <si>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</si>
  <si>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</si>
  <si>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</si>
  <si>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</si>
  <si>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</si>
  <si>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</si>
  <si>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</si>
  <si>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</si>
  <si>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</si>
  <si>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</si>
  <si>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</si>
  <si>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</si>
  <si>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</si>
  <si>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</si>
  <si>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</si>
  <si>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</si>
  <si>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</si>
  <si>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</si>
  <si>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</si>
  <si>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</si>
  <si>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</si>
  <si>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</si>
  <si>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</si>
  <si>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</si>
  <si>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</si>
  <si>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</si>
  <si>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</si>
  <si>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</si>
  <si>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</si>
  <si>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</si>
  <si>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</si>
  <si>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</si>
  <si>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</si>
  <si>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ПЕРЕЧЕНЬ
ОСНОВНЫХ МЕРОПРИЯТИЙ  МУНИЦИПАЛЬНОЙ  ПРОГРАММЫ ЗАТО Видяево
«Развитие физической культуры и спорта»</t>
  </si>
  <si>
    <t>МАУ СОК "Фрегат" ЗАТО Видяево</t>
  </si>
  <si>
    <t>-</t>
  </si>
  <si>
    <t>МБОО ДОД «Олимп» ЗАТО Видяево</t>
  </si>
  <si>
    <t>МКУ «Центр МИТО» ЗАТО Видяево</t>
  </si>
  <si>
    <t>МАУ СОК «Фрегат» ЗАТО Видяево</t>
  </si>
  <si>
    <t>МАУ СОК «Фрегат» ЗАТО Видяево, МБОУ СОШ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</si>
  <si>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</si>
  <si>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</si>
  <si>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</si>
  <si>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</si>
  <si>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 xml:space="preserve">Приложение к Программе
 </t>
  </si>
  <si>
    <t>(в ред. от 31.12.2013 №812, от 23.01.2014 №38, от 11.02.2014 №73, от 12.03.2014 №111, от 11.04.2014 №168, от28.05.2014 №266, от 05,09,2014 №404, от02.12.2014 №572, от 15.12.2014 №600, от 30.12.2014 №651, от 26.06.2015 №320,  от 24.11.2015 №518, от 30.12.2015_№607, от __________________№______)</t>
  </si>
  <si>
    <t>2.1.2.</t>
  </si>
  <si>
    <t>2.1.3.</t>
  </si>
  <si>
    <t>2.1.4.</t>
  </si>
  <si>
    <t xml:space="preserve">Уровень удовлетворенности пользователей качеством закрытых спортивных сооружений (%)  </t>
  </si>
  <si>
    <t>Доля граждан в возрасте старше 18 лет систематически занимающихся физической культурой и спортом (%)</t>
  </si>
  <si>
    <t>Обеспеченность специалистами физкультурно -оздоровительной деятельности (%)</t>
  </si>
  <si>
    <t>Доля специалистов, прошедших обучение  по программе повышения квалификации или переподготовки кадров (%)</t>
  </si>
  <si>
    <t>Доля населения, систематически занимающегося физической культурой и спортом, в общей численности населения (%)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</si>
  <si>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</si>
  <si>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Количество проведенных физкультурных массовых мероприятий (Ед.)</t>
  </si>
  <si>
    <t>Численность детей 6-15 лет, занимающихся в учреждениях дополнительного образования в секциях физкультурной направленности (1 чел. считается 1 раз) (Чел.)</t>
  </si>
  <si>
    <t>Количество проведенных физкультурных массовых мероприятий относящихся к ВФСК ГТО (Ед.)</t>
  </si>
  <si>
    <t>Доля граждан, выполнивших нормативы комплекса ВФСК ГТО, в общей численности населения, принявшего участие в выполнении нормативов комплекса ВФСК ГТО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</si>
  <si>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</si>
  <si>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</si>
  <si>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и проведение спортивных и спортивно-массовых мероприятий муниципального уровня, а так же организация участия  команд   школьников в спортивных мероприятиях областного, регионального и всероссийского уровней</t>
  </si>
  <si>
    <t>Всего:    в т.ч.: МБ</t>
  </si>
  <si>
    <t>Организация проведения физкультурно - массовых мероприятий, относящихся к «Всероссийскому физкультурно-спортивному комплексу «Готов к труду и обороне» (ВФСК ГТО)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</si>
  <si>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</si>
  <si>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</si>
  <si>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</si>
  <si>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Всего в т.ч МБ:</t>
  </si>
  <si>
    <t>Всего в т.ч.: МБ</t>
  </si>
  <si>
    <t>Основное мероприятие 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жизни»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</si>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</sst>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6" fillId="0" borderId="1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readingOrder="1"/>
    </xf>
    <xf numFmtId="0" fontId="47" fillId="0" borderId="0" xfId="0" applyFont="1" applyFill="1" applyAlignment="1">
      <alignment horizontal="center" wrapText="1" readingOrder="1"/>
    </xf>
    <xf numFmtId="0" fontId="47" fillId="0" borderId="0" xfId="0" applyFont="1" applyFill="1" applyAlignment="1">
      <alignment horizontal="center" readingOrder="1"/>
    </xf>
    <xf numFmtId="0" fontId="47" fillId="0" borderId="0" xfId="0" applyFont="1" applyFill="1" applyAlignment="1">
      <alignment horizontal="center" vertical="top" readingOrder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 readingOrder="1"/>
    </xf>
    <xf numFmtId="0" fontId="49" fillId="0" borderId="1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horizontal="center" vertical="top" wrapText="1"/>
    </xf>
    <xf numFmtId="164" fontId="47" fillId="0" borderId="0" xfId="0" applyNumberFormat="1" applyFont="1" applyFill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0" fontId="48" fillId="0" borderId="19" xfId="0" applyFont="1" applyFill="1" applyBorder="1" applyAlignment="1">
      <alignment vertical="center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vertical="top" wrapText="1" readingOrder="1"/>
    </xf>
    <xf numFmtId="0" fontId="48" fillId="0" borderId="11" xfId="0" applyFont="1" applyFill="1" applyBorder="1" applyAlignment="1">
      <alignment horizontal="center" vertical="top" wrapText="1" readingOrder="1"/>
    </xf>
    <xf numFmtId="0" fontId="48" fillId="0" borderId="10" xfId="0" applyFont="1" applyFill="1" applyBorder="1" applyAlignment="1">
      <alignment horizontal="center" vertical="top" readingOrder="1"/>
    </xf>
    <xf numFmtId="0" fontId="48" fillId="0" borderId="15" xfId="0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top" readingOrder="1"/>
    </xf>
    <xf numFmtId="0" fontId="48" fillId="0" borderId="15" xfId="0" applyFont="1" applyFill="1" applyBorder="1" applyAlignment="1">
      <alignment horizontal="center" vertical="top" wrapText="1" readingOrder="1"/>
    </xf>
    <xf numFmtId="0" fontId="48" fillId="0" borderId="20" xfId="0" applyFont="1" applyFill="1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horizontal="center" vertical="top" wrapText="1" readingOrder="1"/>
    </xf>
    <xf numFmtId="0" fontId="48" fillId="0" borderId="10" xfId="0" applyFont="1" applyFill="1" applyBorder="1" applyAlignment="1">
      <alignment horizontal="center" vertical="top" readingOrder="1"/>
    </xf>
    <xf numFmtId="0" fontId="48" fillId="0" borderId="15" xfId="0" applyFont="1" applyFill="1" applyBorder="1" applyAlignment="1">
      <alignment horizontal="center" vertical="top" wrapText="1" readingOrder="1"/>
    </xf>
    <xf numFmtId="0" fontId="48" fillId="0" borderId="2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horizontal="center" vertical="top" readingOrder="1"/>
    </xf>
    <xf numFmtId="0" fontId="48" fillId="0" borderId="10" xfId="0" applyFont="1" applyFill="1" applyBorder="1" applyAlignment="1">
      <alignment readingOrder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 readingOrder="1"/>
    </xf>
    <xf numFmtId="164" fontId="48" fillId="0" borderId="10" xfId="0" applyNumberFormat="1" applyFont="1" applyFill="1" applyBorder="1" applyAlignment="1">
      <alignment vertical="top" readingOrder="1"/>
    </xf>
    <xf numFmtId="0" fontId="48" fillId="0" borderId="10" xfId="0" applyFont="1" applyFill="1" applyBorder="1" applyAlignment="1">
      <alignment vertical="center" wrapText="1" readingOrder="1"/>
    </xf>
    <xf numFmtId="0" fontId="48" fillId="0" borderId="0" xfId="0" applyFont="1" applyFill="1" applyBorder="1" applyAlignment="1">
      <alignment readingOrder="1"/>
    </xf>
    <xf numFmtId="0" fontId="48" fillId="0" borderId="20" xfId="0" applyFont="1" applyFill="1" applyBorder="1" applyAlignment="1">
      <alignment readingOrder="1"/>
    </xf>
    <xf numFmtId="0" fontId="48" fillId="0" borderId="15" xfId="0" applyFont="1" applyFill="1" applyBorder="1" applyAlignment="1">
      <alignment vertical="top" wrapText="1"/>
    </xf>
    <xf numFmtId="0" fontId="48" fillId="0" borderId="20" xfId="0" applyFont="1" applyFill="1" applyBorder="1" applyAlignment="1">
      <alignment vertical="top" wrapText="1" readingOrder="1"/>
    </xf>
    <xf numFmtId="164" fontId="48" fillId="0" borderId="11" xfId="0" applyNumberFormat="1" applyFont="1" applyFill="1" applyBorder="1" applyAlignment="1">
      <alignment vertical="top" readingOrder="1"/>
    </xf>
    <xf numFmtId="0" fontId="48" fillId="0" borderId="19" xfId="0" applyFont="1" applyFill="1" applyBorder="1" applyAlignment="1">
      <alignment vertical="top" wrapText="1" readingOrder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 readingOrder="1"/>
    </xf>
    <xf numFmtId="2" fontId="49" fillId="0" borderId="11" xfId="0" applyNumberFormat="1" applyFont="1" applyFill="1" applyBorder="1" applyAlignment="1">
      <alignment horizontal="center" vertical="top" wrapText="1"/>
    </xf>
    <xf numFmtId="2" fontId="48" fillId="0" borderId="15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20" xfId="0" applyNumberFormat="1" applyFont="1" applyFill="1" applyBorder="1" applyAlignment="1">
      <alignment horizontal="center" vertical="top" readingOrder="1"/>
    </xf>
    <xf numFmtId="2" fontId="49" fillId="0" borderId="11" xfId="0" applyNumberFormat="1" applyFont="1" applyFill="1" applyBorder="1" applyAlignment="1">
      <alignment horizontal="center" vertical="top" readingOrder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9" fillId="0" borderId="22" xfId="0" applyNumberFormat="1" applyFont="1" applyFill="1" applyBorder="1" applyAlignment="1">
      <alignment horizontal="center" vertical="top" readingOrder="1"/>
    </xf>
    <xf numFmtId="2" fontId="49" fillId="0" borderId="22" xfId="0" applyNumberFormat="1" applyFont="1" applyFill="1" applyBorder="1" applyAlignment="1">
      <alignment horizontal="center" vertical="top" wrapText="1"/>
    </xf>
    <xf numFmtId="2" fontId="49" fillId="0" borderId="23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 vertical="top" readingOrder="1"/>
    </xf>
    <xf numFmtId="2" fontId="49" fillId="0" borderId="10" xfId="0" applyNumberFormat="1" applyFont="1" applyFill="1" applyBorder="1" applyAlignment="1">
      <alignment horizontal="center" vertical="top" wrapText="1"/>
    </xf>
    <xf numFmtId="2" fontId="49" fillId="0" borderId="24" xfId="0" applyNumberFormat="1" applyFont="1" applyFill="1" applyBorder="1" applyAlignment="1">
      <alignment horizontal="center" vertical="top" wrapText="1"/>
    </xf>
    <xf numFmtId="2" fontId="49" fillId="0" borderId="25" xfId="0" applyNumberFormat="1" applyFont="1" applyFill="1" applyBorder="1" applyAlignment="1">
      <alignment horizontal="center" vertical="top" readingOrder="1"/>
    </xf>
    <xf numFmtId="2" fontId="49" fillId="0" borderId="25" xfId="0" applyNumberFormat="1" applyFont="1" applyFill="1" applyBorder="1" applyAlignment="1">
      <alignment horizontal="center" vertical="top" wrapText="1"/>
    </xf>
    <xf numFmtId="2" fontId="49" fillId="0" borderId="26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8" fillId="0" borderId="21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horizontal="center" vertical="top" wrapText="1" readingOrder="1"/>
    </xf>
    <xf numFmtId="0" fontId="48" fillId="0" borderId="20" xfId="0" applyFont="1" applyFill="1" applyBorder="1" applyAlignment="1">
      <alignment horizontal="center" vertical="top" wrapText="1" readingOrder="1"/>
    </xf>
    <xf numFmtId="0" fontId="48" fillId="0" borderId="18" xfId="0" applyFont="1" applyFill="1" applyBorder="1" applyAlignment="1">
      <alignment horizontal="left" vertical="top" wrapText="1" readingOrder="1"/>
    </xf>
    <xf numFmtId="0" fontId="48" fillId="0" borderId="30" xfId="0" applyFont="1" applyFill="1" applyBorder="1" applyAlignment="1">
      <alignment horizontal="left" vertical="top" wrapText="1" readingOrder="1"/>
    </xf>
    <xf numFmtId="0" fontId="48" fillId="0" borderId="11" xfId="0" applyFont="1" applyFill="1" applyBorder="1" applyAlignment="1">
      <alignment horizontal="center" vertical="top" readingOrder="1"/>
    </xf>
    <xf numFmtId="0" fontId="48" fillId="0" borderId="15" xfId="0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top" readingOrder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wrapText="1"/>
    </xf>
    <xf numFmtId="0" fontId="48" fillId="0" borderId="11" xfId="0" applyFont="1" applyFill="1" applyBorder="1" applyAlignment="1">
      <alignment horizontal="left" vertical="top" wrapText="1" readingOrder="1"/>
    </xf>
    <xf numFmtId="0" fontId="48" fillId="0" borderId="20" xfId="0" applyFont="1" applyFill="1" applyBorder="1" applyAlignment="1">
      <alignment horizontal="left" vertical="top" wrapText="1" readingOrder="1"/>
    </xf>
    <xf numFmtId="0" fontId="48" fillId="0" borderId="11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2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right" vertical="top" wrapText="1" readingOrder="1"/>
    </xf>
    <xf numFmtId="0" fontId="48" fillId="0" borderId="0" xfId="0" applyFont="1" applyFill="1" applyBorder="1" applyAlignment="1">
      <alignment horizontal="right" vertical="top" wrapText="1" readingOrder="1"/>
    </xf>
    <xf numFmtId="0" fontId="48" fillId="0" borderId="21" xfId="0" applyFont="1" applyFill="1" applyBorder="1" applyAlignment="1">
      <alignment horizontal="center" vertical="top" wrapText="1" readingOrder="1"/>
    </xf>
    <xf numFmtId="0" fontId="48" fillId="0" borderId="29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49" fillId="0" borderId="19" xfId="0" applyFont="1" applyFill="1" applyBorder="1" applyAlignment="1">
      <alignment vertical="top" wrapText="1"/>
    </xf>
    <xf numFmtId="0" fontId="49" fillId="0" borderId="27" xfId="0" applyFont="1" applyFill="1" applyBorder="1" applyAlignment="1">
      <alignment vertical="top" wrapText="1"/>
    </xf>
    <xf numFmtId="0" fontId="49" fillId="0" borderId="28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48" fillId="0" borderId="1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2812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7109375" style="7" customWidth="1"/>
    <col min="12" max="12" width="10.28125" style="7" customWidth="1"/>
    <col min="13" max="13" width="8.7109375" style="7" customWidth="1"/>
    <col min="14" max="14" width="12.7109375" style="7" customWidth="1"/>
    <col min="15" max="15" width="36.28125" style="6" customWidth="1"/>
    <col min="16" max="16384" width="9.140625" style="7" customWidth="1"/>
  </cols>
  <sheetData>
    <row r="1" ht="9" customHeight="1"/>
    <row r="2" spans="1:15" ht="30.75" customHeight="1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4.25">
      <c r="F3" s="10"/>
    </row>
    <row r="4" spans="1:15" ht="13.5" customHeight="1">
      <c r="A4" s="82" t="s">
        <v>0</v>
      </c>
      <c r="B4" s="96" t="s">
        <v>13</v>
      </c>
      <c r="C4" s="96" t="s">
        <v>1</v>
      </c>
      <c r="D4" s="96" t="s">
        <v>2</v>
      </c>
      <c r="E4" s="96"/>
      <c r="F4" s="96"/>
      <c r="G4" s="96"/>
      <c r="H4" s="84" t="s">
        <v>15</v>
      </c>
      <c r="I4" s="85"/>
      <c r="J4" s="85"/>
      <c r="K4" s="85"/>
      <c r="L4" s="85"/>
      <c r="M4" s="85"/>
      <c r="N4" s="86"/>
      <c r="O4" s="96" t="s">
        <v>3</v>
      </c>
    </row>
    <row r="5" spans="1:15" ht="34.5" customHeight="1">
      <c r="A5" s="82"/>
      <c r="B5" s="96"/>
      <c r="C5" s="96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96"/>
    </row>
    <row r="6" spans="1:15" s="11" customFormat="1" ht="16.5" customHeight="1">
      <c r="A6" s="108" t="s">
        <v>10</v>
      </c>
      <c r="B6" s="109" t="s">
        <v>17</v>
      </c>
      <c r="C6" s="112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87"/>
      <c r="I6" s="88"/>
      <c r="J6" s="88"/>
      <c r="K6" s="88"/>
      <c r="L6" s="88"/>
      <c r="M6" s="88"/>
      <c r="N6" s="89"/>
      <c r="O6" s="81" t="s">
        <v>41</v>
      </c>
    </row>
    <row r="7" spans="1:15" s="11" customFormat="1" ht="16.5" customHeight="1">
      <c r="A7" s="108"/>
      <c r="B7" s="109"/>
      <c r="C7" s="113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90"/>
      <c r="I7" s="91"/>
      <c r="J7" s="91"/>
      <c r="K7" s="91"/>
      <c r="L7" s="91"/>
      <c r="M7" s="91"/>
      <c r="N7" s="92"/>
      <c r="O7" s="81"/>
    </row>
    <row r="8" spans="1:15" s="11" customFormat="1" ht="16.5" customHeight="1">
      <c r="A8" s="108"/>
      <c r="B8" s="109"/>
      <c r="C8" s="113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90"/>
      <c r="I8" s="91"/>
      <c r="J8" s="91"/>
      <c r="K8" s="91"/>
      <c r="L8" s="91"/>
      <c r="M8" s="91"/>
      <c r="N8" s="92"/>
      <c r="O8" s="81"/>
    </row>
    <row r="9" spans="1:15" s="11" customFormat="1" ht="16.5" customHeight="1">
      <c r="A9" s="108"/>
      <c r="B9" s="109"/>
      <c r="C9" s="113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90"/>
      <c r="I9" s="91"/>
      <c r="J9" s="91"/>
      <c r="K9" s="91"/>
      <c r="L9" s="91"/>
      <c r="M9" s="91"/>
      <c r="N9" s="92"/>
      <c r="O9" s="81"/>
    </row>
    <row r="10" spans="1:15" s="11" customFormat="1" ht="16.5" customHeight="1">
      <c r="A10" s="108"/>
      <c r="B10" s="109"/>
      <c r="C10" s="113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90"/>
      <c r="I10" s="91"/>
      <c r="J10" s="91"/>
      <c r="K10" s="91"/>
      <c r="L10" s="91"/>
      <c r="M10" s="91"/>
      <c r="N10" s="92"/>
      <c r="O10" s="81"/>
    </row>
    <row r="11" spans="1:15" s="11" customFormat="1" ht="16.5" customHeight="1">
      <c r="A11" s="108"/>
      <c r="B11" s="109"/>
      <c r="C11" s="113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93"/>
      <c r="I11" s="94"/>
      <c r="J11" s="94"/>
      <c r="K11" s="94"/>
      <c r="L11" s="94"/>
      <c r="M11" s="94"/>
      <c r="N11" s="95"/>
      <c r="O11" s="81"/>
    </row>
    <row r="12" spans="1:15" ht="12.75" customHeight="1">
      <c r="A12" s="82" t="s">
        <v>11</v>
      </c>
      <c r="B12" s="83" t="s">
        <v>40</v>
      </c>
      <c r="C12" s="110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97"/>
      <c r="I12" s="98"/>
      <c r="J12" s="98"/>
      <c r="K12" s="98"/>
      <c r="L12" s="98"/>
      <c r="M12" s="98"/>
      <c r="N12" s="99"/>
      <c r="O12" s="81" t="s">
        <v>43</v>
      </c>
    </row>
    <row r="13" spans="1:15" ht="12.75" customHeight="1">
      <c r="A13" s="82"/>
      <c r="B13" s="83"/>
      <c r="C13" s="111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00"/>
      <c r="I13" s="101"/>
      <c r="J13" s="101"/>
      <c r="K13" s="101"/>
      <c r="L13" s="101"/>
      <c r="M13" s="101"/>
      <c r="N13" s="102"/>
      <c r="O13" s="81"/>
    </row>
    <row r="14" spans="1:15" ht="12.75" customHeight="1">
      <c r="A14" s="82"/>
      <c r="B14" s="83"/>
      <c r="C14" s="111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00"/>
      <c r="I14" s="101"/>
      <c r="J14" s="101"/>
      <c r="K14" s="101"/>
      <c r="L14" s="101"/>
      <c r="M14" s="101"/>
      <c r="N14" s="102"/>
      <c r="O14" s="81"/>
    </row>
    <row r="15" spans="1:15" ht="12.75" customHeight="1">
      <c r="A15" s="82"/>
      <c r="B15" s="83"/>
      <c r="C15" s="111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00"/>
      <c r="I15" s="101"/>
      <c r="J15" s="101"/>
      <c r="K15" s="101"/>
      <c r="L15" s="101"/>
      <c r="M15" s="101"/>
      <c r="N15" s="102"/>
      <c r="O15" s="81"/>
    </row>
    <row r="16" spans="1:15" ht="12.75" customHeight="1">
      <c r="A16" s="82"/>
      <c r="B16" s="83"/>
      <c r="C16" s="111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00"/>
      <c r="I16" s="101"/>
      <c r="J16" s="101"/>
      <c r="K16" s="101"/>
      <c r="L16" s="101"/>
      <c r="M16" s="101"/>
      <c r="N16" s="102"/>
      <c r="O16" s="81"/>
    </row>
    <row r="17" spans="1:15" ht="12.75" customHeight="1">
      <c r="A17" s="82"/>
      <c r="B17" s="83"/>
      <c r="C17" s="111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03"/>
      <c r="I17" s="104"/>
      <c r="J17" s="104"/>
      <c r="K17" s="104"/>
      <c r="L17" s="104"/>
      <c r="M17" s="104"/>
      <c r="N17" s="105"/>
      <c r="O17" s="81"/>
    </row>
    <row r="18" spans="1:15" ht="90.75" customHeight="1">
      <c r="A18" s="82" t="s">
        <v>12</v>
      </c>
      <c r="B18" s="83" t="s">
        <v>18</v>
      </c>
      <c r="C18" s="96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81" t="s">
        <v>42</v>
      </c>
    </row>
    <row r="19" spans="1:15" ht="13.5" customHeight="1">
      <c r="A19" s="82"/>
      <c r="B19" s="83"/>
      <c r="C19" s="96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81"/>
    </row>
    <row r="20" spans="1:15" ht="13.5" customHeight="1">
      <c r="A20" s="82"/>
      <c r="B20" s="83"/>
      <c r="C20" s="96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81"/>
    </row>
    <row r="21" spans="1:15" ht="13.5" customHeight="1">
      <c r="A21" s="82"/>
      <c r="B21" s="83"/>
      <c r="C21" s="96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81"/>
    </row>
    <row r="22" spans="1:15" ht="13.5" customHeight="1">
      <c r="A22" s="82"/>
      <c r="B22" s="83"/>
      <c r="C22" s="96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81"/>
    </row>
    <row r="23" spans="1:15" ht="13.5" customHeight="1">
      <c r="A23" s="82"/>
      <c r="B23" s="83"/>
      <c r="C23" s="96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81"/>
    </row>
    <row r="24" spans="1:15" ht="12.75" customHeight="1">
      <c r="A24" s="82" t="s">
        <v>19</v>
      </c>
      <c r="B24" s="83" t="s">
        <v>21</v>
      </c>
      <c r="C24" s="110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97"/>
      <c r="I24" s="98"/>
      <c r="J24" s="98"/>
      <c r="K24" s="98"/>
      <c r="L24" s="98"/>
      <c r="M24" s="98"/>
      <c r="N24" s="99"/>
      <c r="O24" s="81" t="s">
        <v>44</v>
      </c>
    </row>
    <row r="25" spans="1:15" ht="12.75" customHeight="1">
      <c r="A25" s="82"/>
      <c r="B25" s="83"/>
      <c r="C25" s="111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00"/>
      <c r="I25" s="101"/>
      <c r="J25" s="101"/>
      <c r="K25" s="101"/>
      <c r="L25" s="101"/>
      <c r="M25" s="101"/>
      <c r="N25" s="102"/>
      <c r="O25" s="81"/>
    </row>
    <row r="26" spans="1:15" ht="12.75" customHeight="1">
      <c r="A26" s="82"/>
      <c r="B26" s="83"/>
      <c r="C26" s="111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00"/>
      <c r="I26" s="101"/>
      <c r="J26" s="101"/>
      <c r="K26" s="101"/>
      <c r="L26" s="101"/>
      <c r="M26" s="101"/>
      <c r="N26" s="102"/>
      <c r="O26" s="81"/>
    </row>
    <row r="27" spans="1:15" ht="12.75" customHeight="1">
      <c r="A27" s="82"/>
      <c r="B27" s="83"/>
      <c r="C27" s="111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00"/>
      <c r="I27" s="101"/>
      <c r="J27" s="101"/>
      <c r="K27" s="101"/>
      <c r="L27" s="101"/>
      <c r="M27" s="101"/>
      <c r="N27" s="102"/>
      <c r="O27" s="81"/>
    </row>
    <row r="28" spans="1:15" ht="12.75" customHeight="1">
      <c r="A28" s="82"/>
      <c r="B28" s="83"/>
      <c r="C28" s="111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00"/>
      <c r="I28" s="101"/>
      <c r="J28" s="101"/>
      <c r="K28" s="101"/>
      <c r="L28" s="101"/>
      <c r="M28" s="101"/>
      <c r="N28" s="102"/>
      <c r="O28" s="81"/>
    </row>
    <row r="29" spans="1:15" ht="12.75" customHeight="1">
      <c r="A29" s="82"/>
      <c r="B29" s="83"/>
      <c r="C29" s="111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03"/>
      <c r="I29" s="104"/>
      <c r="J29" s="104"/>
      <c r="K29" s="104"/>
      <c r="L29" s="104"/>
      <c r="M29" s="104"/>
      <c r="N29" s="105"/>
      <c r="O29" s="81"/>
    </row>
    <row r="30" spans="1:15" ht="101.25" customHeight="1">
      <c r="A30" s="82" t="s">
        <v>20</v>
      </c>
      <c r="B30" s="83" t="s">
        <v>22</v>
      </c>
      <c r="C30" s="96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81" t="s">
        <v>44</v>
      </c>
    </row>
    <row r="31" spans="1:15" ht="13.5" customHeight="1">
      <c r="A31" s="82"/>
      <c r="B31" s="83"/>
      <c r="C31" s="96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81"/>
    </row>
    <row r="32" spans="1:15" ht="13.5" customHeight="1">
      <c r="A32" s="82"/>
      <c r="B32" s="83"/>
      <c r="C32" s="96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81"/>
    </row>
    <row r="33" spans="1:15" ht="13.5" customHeight="1">
      <c r="A33" s="82"/>
      <c r="B33" s="83"/>
      <c r="C33" s="96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81"/>
    </row>
    <row r="34" spans="1:15" ht="13.5" customHeight="1">
      <c r="A34" s="82"/>
      <c r="B34" s="83"/>
      <c r="C34" s="96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81"/>
    </row>
    <row r="35" spans="1:15" ht="13.5" customHeight="1">
      <c r="A35" s="82"/>
      <c r="B35" s="83"/>
      <c r="C35" s="96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81"/>
    </row>
  </sheetData>
  <sheetProtection/>
  <mergeCells count="30"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36"/>
  <sheetViews>
    <sheetView tabSelected="1" zoomScale="85" zoomScaleNormal="85" zoomScaleSheetLayoutView="100" workbookViewId="0" topLeftCell="A1">
      <pane ySplit="7" topLeftCell="A14" activePane="bottomLeft" state="frozen"/>
      <selection pane="topLeft" activeCell="A1" sqref="A1"/>
      <selection pane="bottomLeft" activeCell="R17" sqref="R17"/>
    </sheetView>
  </sheetViews>
  <sheetFormatPr defaultColWidth="19.7109375" defaultRowHeight="18.75" customHeight="1"/>
  <cols>
    <col min="1" max="1" width="5.28125" style="15" customWidth="1"/>
    <col min="2" max="2" width="27.8515625" style="15" customWidth="1"/>
    <col min="3" max="3" width="6.28125" style="16" customWidth="1"/>
    <col min="4" max="4" width="5.8515625" style="17" customWidth="1"/>
    <col min="5" max="10" width="7.7109375" style="18" customWidth="1"/>
    <col min="11" max="11" width="34.28125" style="15" customWidth="1"/>
    <col min="12" max="12" width="7.00390625" style="18" customWidth="1"/>
    <col min="13" max="13" width="6.140625" style="18" customWidth="1"/>
    <col min="14" max="16" width="5.8515625" style="18" customWidth="1"/>
    <col min="17" max="17" width="25.8515625" style="15" customWidth="1"/>
    <col min="18" max="16384" width="19.7109375" style="15" customWidth="1"/>
  </cols>
  <sheetData>
    <row r="1" spans="11:17" ht="12.75" customHeight="1">
      <c r="K1" s="151" t="s">
        <v>70</v>
      </c>
      <c r="L1" s="151"/>
      <c r="M1" s="151"/>
      <c r="N1" s="151"/>
      <c r="O1" s="151"/>
      <c r="P1" s="151"/>
      <c r="Q1" s="151"/>
    </row>
    <row r="2" spans="11:17" ht="25.5" customHeight="1">
      <c r="K2" s="150" t="s">
        <v>71</v>
      </c>
      <c r="L2" s="150"/>
      <c r="M2" s="150"/>
      <c r="N2" s="150"/>
      <c r="O2" s="150"/>
      <c r="P2" s="150"/>
      <c r="Q2" s="150"/>
    </row>
    <row r="3" spans="1:17" ht="40.5" customHeight="1">
      <c r="A3" s="143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ht="9.75" customHeight="1">
      <c r="Q4" s="19"/>
    </row>
    <row r="5" spans="1:17" s="20" customFormat="1" ht="41.25" customHeight="1">
      <c r="A5" s="141" t="s">
        <v>45</v>
      </c>
      <c r="B5" s="139" t="s">
        <v>46</v>
      </c>
      <c r="C5" s="141" t="s">
        <v>47</v>
      </c>
      <c r="D5" s="141" t="s">
        <v>48</v>
      </c>
      <c r="E5" s="144" t="s">
        <v>91</v>
      </c>
      <c r="F5" s="145"/>
      <c r="G5" s="145"/>
      <c r="H5" s="145"/>
      <c r="I5" s="145"/>
      <c r="J5" s="146"/>
      <c r="K5" s="144" t="s">
        <v>49</v>
      </c>
      <c r="L5" s="145"/>
      <c r="M5" s="145"/>
      <c r="N5" s="145"/>
      <c r="O5" s="145"/>
      <c r="P5" s="146"/>
      <c r="Q5" s="139" t="s">
        <v>50</v>
      </c>
    </row>
    <row r="6" spans="1:17" s="20" customFormat="1" ht="15" customHeight="1">
      <c r="A6" s="141"/>
      <c r="B6" s="140"/>
      <c r="C6" s="141"/>
      <c r="D6" s="141"/>
      <c r="E6" s="62" t="s">
        <v>5</v>
      </c>
      <c r="F6" s="62" t="s">
        <v>51</v>
      </c>
      <c r="G6" s="62" t="s">
        <v>52</v>
      </c>
      <c r="H6" s="62" t="s">
        <v>53</v>
      </c>
      <c r="I6" s="62" t="s">
        <v>54</v>
      </c>
      <c r="J6" s="62" t="s">
        <v>55</v>
      </c>
      <c r="K6" s="62" t="s">
        <v>92</v>
      </c>
      <c r="L6" s="62">
        <v>2014</v>
      </c>
      <c r="M6" s="62">
        <v>2015</v>
      </c>
      <c r="N6" s="62">
        <v>2016</v>
      </c>
      <c r="O6" s="62">
        <v>2017</v>
      </c>
      <c r="P6" s="62">
        <v>2018</v>
      </c>
      <c r="Q6" s="140"/>
    </row>
    <row r="7" spans="1:17" s="20" customFormat="1" ht="11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</row>
    <row r="8" spans="1:17" s="20" customFormat="1" ht="13.5" customHeight="1">
      <c r="A8" s="21"/>
      <c r="B8" s="154" t="s">
        <v>97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s="20" customFormat="1" ht="14.25" customHeight="1">
      <c r="A9" s="23">
        <v>1</v>
      </c>
      <c r="B9" s="156" t="s">
        <v>96</v>
      </c>
      <c r="C9" s="157"/>
      <c r="D9" s="158"/>
      <c r="E9" s="158"/>
      <c r="F9" s="158"/>
      <c r="G9" s="158"/>
      <c r="H9" s="158"/>
      <c r="I9" s="158"/>
      <c r="J9" s="158"/>
      <c r="K9" s="157"/>
      <c r="L9" s="157"/>
      <c r="M9" s="157"/>
      <c r="N9" s="157"/>
      <c r="O9" s="157"/>
      <c r="P9" s="157"/>
      <c r="Q9" s="159"/>
    </row>
    <row r="10" spans="1:17" s="20" customFormat="1" ht="36.75" customHeight="1">
      <c r="A10" s="160" t="s">
        <v>11</v>
      </c>
      <c r="B10" s="162" t="s">
        <v>95</v>
      </c>
      <c r="C10" s="115" t="s">
        <v>14</v>
      </c>
      <c r="D10" s="63" t="s">
        <v>66</v>
      </c>
      <c r="E10" s="66">
        <f aca="true" t="shared" si="0" ref="E10:J10">E11+E12</f>
        <v>125794.3</v>
      </c>
      <c r="F10" s="66">
        <f t="shared" si="0"/>
        <v>34075.1</v>
      </c>
      <c r="G10" s="66">
        <f t="shared" si="0"/>
        <v>25719.2</v>
      </c>
      <c r="H10" s="66">
        <f t="shared" si="0"/>
        <v>22000</v>
      </c>
      <c r="I10" s="66">
        <f t="shared" si="0"/>
        <v>22000</v>
      </c>
      <c r="J10" s="66">
        <f t="shared" si="0"/>
        <v>22000</v>
      </c>
      <c r="K10" s="32" t="s">
        <v>30</v>
      </c>
      <c r="L10" s="22">
        <v>4</v>
      </c>
      <c r="M10" s="22">
        <v>3</v>
      </c>
      <c r="N10" s="22">
        <v>4</v>
      </c>
      <c r="O10" s="22">
        <v>5</v>
      </c>
      <c r="P10" s="22">
        <v>6</v>
      </c>
      <c r="Q10" s="152" t="s">
        <v>60</v>
      </c>
    </row>
    <row r="11" spans="1:17" s="20" customFormat="1" ht="24.75" customHeight="1">
      <c r="A11" s="161"/>
      <c r="B11" s="163"/>
      <c r="C11" s="142"/>
      <c r="D11" s="44" t="s">
        <v>7</v>
      </c>
      <c r="E11" s="67">
        <f>F11+G11+H11+I11+J11</f>
        <v>123950.8</v>
      </c>
      <c r="F11" s="68">
        <v>32294.1</v>
      </c>
      <c r="G11" s="68">
        <v>25656.7</v>
      </c>
      <c r="H11" s="68">
        <v>22000</v>
      </c>
      <c r="I11" s="68">
        <v>22000</v>
      </c>
      <c r="J11" s="68">
        <v>22000</v>
      </c>
      <c r="K11" s="32" t="s">
        <v>36</v>
      </c>
      <c r="L11" s="22">
        <v>98640</v>
      </c>
      <c r="M11" s="22">
        <v>98788</v>
      </c>
      <c r="N11" s="22">
        <v>98985</v>
      </c>
      <c r="O11" s="22">
        <v>99232</v>
      </c>
      <c r="P11" s="22">
        <v>99553</v>
      </c>
      <c r="Q11" s="153"/>
    </row>
    <row r="12" spans="1:17" s="20" customFormat="1" ht="25.5" customHeight="1">
      <c r="A12" s="161"/>
      <c r="B12" s="163"/>
      <c r="C12" s="142"/>
      <c r="D12" s="50" t="s">
        <v>6</v>
      </c>
      <c r="E12" s="67">
        <f>F12+G12+H12+I12+J12</f>
        <v>1843.5</v>
      </c>
      <c r="F12" s="67">
        <v>1781</v>
      </c>
      <c r="G12" s="67">
        <v>62.5</v>
      </c>
      <c r="H12" s="67">
        <v>0</v>
      </c>
      <c r="I12" s="67">
        <v>0</v>
      </c>
      <c r="J12" s="67">
        <v>0</v>
      </c>
      <c r="K12" s="32" t="s">
        <v>75</v>
      </c>
      <c r="L12" s="22">
        <v>75</v>
      </c>
      <c r="M12" s="22">
        <v>75</v>
      </c>
      <c r="N12" s="22">
        <v>80</v>
      </c>
      <c r="O12" s="22">
        <v>80</v>
      </c>
      <c r="P12" s="22">
        <v>80</v>
      </c>
      <c r="Q12" s="153"/>
    </row>
    <row r="13" spans="1:17" s="20" customFormat="1" ht="37.5" customHeight="1">
      <c r="A13" s="30"/>
      <c r="B13" s="29"/>
      <c r="C13" s="30"/>
      <c r="D13" s="31"/>
      <c r="E13" s="30"/>
      <c r="F13" s="30"/>
      <c r="G13" s="30"/>
      <c r="H13" s="30"/>
      <c r="I13" s="30"/>
      <c r="J13" s="30"/>
      <c r="K13" s="32" t="s">
        <v>76</v>
      </c>
      <c r="L13" s="22">
        <v>18</v>
      </c>
      <c r="M13" s="22">
        <v>26</v>
      </c>
      <c r="N13" s="22">
        <v>39</v>
      </c>
      <c r="O13" s="22">
        <v>52</v>
      </c>
      <c r="P13" s="22">
        <v>65</v>
      </c>
      <c r="Q13" s="153"/>
    </row>
    <row r="14" spans="1:17" s="20" customFormat="1" ht="27" customHeight="1">
      <c r="A14" s="30"/>
      <c r="B14" s="29"/>
      <c r="C14" s="30"/>
      <c r="D14" s="31"/>
      <c r="E14" s="30"/>
      <c r="F14" s="30"/>
      <c r="G14" s="30"/>
      <c r="H14" s="30"/>
      <c r="I14" s="30"/>
      <c r="J14" s="30"/>
      <c r="K14" s="32" t="s">
        <v>77</v>
      </c>
      <c r="L14" s="22">
        <v>17</v>
      </c>
      <c r="M14" s="22">
        <v>18</v>
      </c>
      <c r="N14" s="22">
        <v>19</v>
      </c>
      <c r="O14" s="22">
        <v>20</v>
      </c>
      <c r="P14" s="22">
        <v>21</v>
      </c>
      <c r="Q14" s="153"/>
    </row>
    <row r="15" spans="1:17" s="20" customFormat="1" ht="39" customHeight="1">
      <c r="A15" s="30"/>
      <c r="B15" s="29"/>
      <c r="C15" s="30"/>
      <c r="D15" s="31"/>
      <c r="E15" s="30"/>
      <c r="F15" s="30"/>
      <c r="G15" s="30"/>
      <c r="H15" s="30"/>
      <c r="I15" s="30"/>
      <c r="J15" s="30"/>
      <c r="K15" s="32" t="s">
        <v>78</v>
      </c>
      <c r="L15" s="22">
        <v>11</v>
      </c>
      <c r="M15" s="22">
        <v>11</v>
      </c>
      <c r="N15" s="22">
        <v>11</v>
      </c>
      <c r="O15" s="22">
        <v>11</v>
      </c>
      <c r="P15" s="22">
        <v>11</v>
      </c>
      <c r="Q15" s="153"/>
    </row>
    <row r="16" spans="1:17" s="20" customFormat="1" ht="37.5" customHeight="1">
      <c r="A16" s="30"/>
      <c r="B16" s="29"/>
      <c r="C16" s="30"/>
      <c r="D16" s="31"/>
      <c r="E16" s="30"/>
      <c r="F16" s="30"/>
      <c r="G16" s="30"/>
      <c r="H16" s="30"/>
      <c r="I16" s="30"/>
      <c r="J16" s="30"/>
      <c r="K16" s="64" t="s">
        <v>39</v>
      </c>
      <c r="L16" s="43">
        <v>208</v>
      </c>
      <c r="M16" s="43">
        <v>208</v>
      </c>
      <c r="N16" s="43">
        <v>312</v>
      </c>
      <c r="O16" s="43">
        <v>416</v>
      </c>
      <c r="P16" s="43">
        <v>520</v>
      </c>
      <c r="Q16" s="153"/>
    </row>
    <row r="17" spans="1:17" s="20" customFormat="1" ht="12" customHeight="1">
      <c r="A17" s="47" t="s">
        <v>56</v>
      </c>
      <c r="B17" s="132" t="s">
        <v>21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s="20" customFormat="1" ht="50.25" customHeight="1">
      <c r="A18" s="148" t="s">
        <v>19</v>
      </c>
      <c r="B18" s="147" t="s">
        <v>69</v>
      </c>
      <c r="C18" s="149" t="s">
        <v>14</v>
      </c>
      <c r="D18" s="65" t="s">
        <v>67</v>
      </c>
      <c r="E18" s="66">
        <f aca="true" t="shared" si="1" ref="E18:J18">E19+E20</f>
        <v>1818.4199999999998</v>
      </c>
      <c r="F18" s="66">
        <f t="shared" si="1"/>
        <v>584.12</v>
      </c>
      <c r="G18" s="66">
        <f t="shared" si="1"/>
        <v>439.3</v>
      </c>
      <c r="H18" s="66">
        <f t="shared" si="1"/>
        <v>265</v>
      </c>
      <c r="I18" s="66">
        <f t="shared" si="1"/>
        <v>265</v>
      </c>
      <c r="J18" s="66">
        <f t="shared" si="1"/>
        <v>265</v>
      </c>
      <c r="K18" s="36" t="s">
        <v>79</v>
      </c>
      <c r="L18" s="33">
        <v>11.8</v>
      </c>
      <c r="M18" s="33">
        <v>15.8</v>
      </c>
      <c r="N18" s="33">
        <v>24</v>
      </c>
      <c r="O18" s="33">
        <v>26</v>
      </c>
      <c r="P18" s="33">
        <v>28.5</v>
      </c>
      <c r="Q18" s="37"/>
    </row>
    <row r="19" spans="1:17" s="20" customFormat="1" ht="36" customHeight="1">
      <c r="A19" s="148"/>
      <c r="B19" s="147"/>
      <c r="C19" s="149"/>
      <c r="D19" s="48" t="s">
        <v>7</v>
      </c>
      <c r="E19" s="67">
        <f>F19+G19+H19+I19+J19</f>
        <v>1812.1</v>
      </c>
      <c r="F19" s="67">
        <v>582.1</v>
      </c>
      <c r="G19" s="67">
        <v>435</v>
      </c>
      <c r="H19" s="67">
        <v>265</v>
      </c>
      <c r="I19" s="67">
        <v>265</v>
      </c>
      <c r="J19" s="67">
        <v>265</v>
      </c>
      <c r="K19" s="134" t="s">
        <v>25</v>
      </c>
      <c r="L19" s="33">
        <v>1</v>
      </c>
      <c r="M19" s="33">
        <v>1</v>
      </c>
      <c r="N19" s="33">
        <v>2</v>
      </c>
      <c r="O19" s="33">
        <v>3</v>
      </c>
      <c r="P19" s="33">
        <v>4</v>
      </c>
      <c r="Q19" s="37" t="s">
        <v>65</v>
      </c>
    </row>
    <row r="20" spans="1:17" s="20" customFormat="1" ht="22.5" customHeight="1">
      <c r="A20" s="148"/>
      <c r="B20" s="147"/>
      <c r="C20" s="149"/>
      <c r="D20" s="49" t="s">
        <v>6</v>
      </c>
      <c r="E20" s="69">
        <f>F20+G20+H20+I20+J20</f>
        <v>6.32</v>
      </c>
      <c r="F20" s="69">
        <v>2.02</v>
      </c>
      <c r="G20" s="69">
        <v>4.3</v>
      </c>
      <c r="H20" s="69">
        <v>0</v>
      </c>
      <c r="I20" s="69">
        <v>0</v>
      </c>
      <c r="J20" s="69">
        <v>0</v>
      </c>
      <c r="K20" s="135"/>
      <c r="L20" s="57"/>
      <c r="M20" s="57"/>
      <c r="N20" s="57"/>
      <c r="O20" s="57"/>
      <c r="P20" s="57"/>
      <c r="Q20" s="59"/>
    </row>
    <row r="21" spans="1:17" s="20" customFormat="1" ht="49.5" customHeight="1">
      <c r="A21" s="39" t="s">
        <v>20</v>
      </c>
      <c r="B21" s="58" t="s">
        <v>86</v>
      </c>
      <c r="C21" s="41" t="s">
        <v>14</v>
      </c>
      <c r="D21" s="41" t="s">
        <v>88</v>
      </c>
      <c r="E21" s="67">
        <f>SUM(F21:J21)</f>
        <v>293</v>
      </c>
      <c r="F21" s="67">
        <v>50</v>
      </c>
      <c r="G21" s="67">
        <v>63</v>
      </c>
      <c r="H21" s="67">
        <v>60</v>
      </c>
      <c r="I21" s="67">
        <v>60</v>
      </c>
      <c r="J21" s="67">
        <v>60</v>
      </c>
      <c r="K21" s="61" t="s">
        <v>80</v>
      </c>
      <c r="L21" s="33">
        <v>13</v>
      </c>
      <c r="M21" s="33">
        <v>13</v>
      </c>
      <c r="N21" s="33">
        <v>17</v>
      </c>
      <c r="O21" s="33">
        <v>20</v>
      </c>
      <c r="P21" s="33">
        <v>22</v>
      </c>
      <c r="Q21" s="37" t="s">
        <v>57</v>
      </c>
    </row>
    <row r="22" spans="1:17" s="20" customFormat="1" ht="33.75" customHeight="1">
      <c r="A22" s="129" t="s">
        <v>72</v>
      </c>
      <c r="B22" s="136" t="s">
        <v>87</v>
      </c>
      <c r="C22" s="124" t="s">
        <v>14</v>
      </c>
      <c r="D22" s="65" t="s">
        <v>93</v>
      </c>
      <c r="E22" s="70">
        <f>SUM(F22:J22)</f>
        <v>1277.22</v>
      </c>
      <c r="F22" s="70">
        <f>F24+F23</f>
        <v>420.22</v>
      </c>
      <c r="G22" s="70">
        <f>G24+G23</f>
        <v>302</v>
      </c>
      <c r="H22" s="70">
        <f>H24+H23</f>
        <v>185</v>
      </c>
      <c r="I22" s="70">
        <f>I24+I23</f>
        <v>185</v>
      </c>
      <c r="J22" s="70">
        <f>J24+J23</f>
        <v>185</v>
      </c>
      <c r="K22" s="34" t="s">
        <v>81</v>
      </c>
      <c r="L22" s="33">
        <v>5</v>
      </c>
      <c r="M22" s="33">
        <v>5</v>
      </c>
      <c r="N22" s="33">
        <v>6</v>
      </c>
      <c r="O22" s="33">
        <v>7</v>
      </c>
      <c r="P22" s="33">
        <v>8</v>
      </c>
      <c r="Q22" s="124" t="s">
        <v>62</v>
      </c>
    </row>
    <row r="23" spans="1:17" s="20" customFormat="1" ht="25.5" customHeight="1">
      <c r="A23" s="130"/>
      <c r="B23" s="137"/>
      <c r="C23" s="125"/>
      <c r="D23" s="48" t="s">
        <v>7</v>
      </c>
      <c r="E23" s="67">
        <f>SUM(F23:J23)</f>
        <v>376.5</v>
      </c>
      <c r="F23" s="67">
        <v>149.5</v>
      </c>
      <c r="G23" s="67">
        <v>92</v>
      </c>
      <c r="H23" s="67">
        <v>45</v>
      </c>
      <c r="I23" s="67">
        <v>45</v>
      </c>
      <c r="J23" s="67">
        <v>45</v>
      </c>
      <c r="K23" s="127" t="s">
        <v>82</v>
      </c>
      <c r="L23" s="46">
        <v>109</v>
      </c>
      <c r="M23" s="46">
        <v>265</v>
      </c>
      <c r="N23" s="46">
        <v>272</v>
      </c>
      <c r="O23" s="46">
        <v>280</v>
      </c>
      <c r="P23" s="46">
        <v>290</v>
      </c>
      <c r="Q23" s="125"/>
    </row>
    <row r="24" spans="1:17" s="20" customFormat="1" ht="36.75" customHeight="1">
      <c r="A24" s="131"/>
      <c r="B24" s="138"/>
      <c r="C24" s="126"/>
      <c r="D24" s="49" t="s">
        <v>7</v>
      </c>
      <c r="E24" s="69">
        <f>SUM(F24:J24)</f>
        <v>900.72</v>
      </c>
      <c r="F24" s="69">
        <v>270.72</v>
      </c>
      <c r="G24" s="69">
        <v>210</v>
      </c>
      <c r="H24" s="69">
        <v>140</v>
      </c>
      <c r="I24" s="69">
        <v>140</v>
      </c>
      <c r="J24" s="69">
        <v>140</v>
      </c>
      <c r="K24" s="128"/>
      <c r="L24" s="57"/>
      <c r="M24" s="57"/>
      <c r="N24" s="57"/>
      <c r="O24" s="57"/>
      <c r="P24" s="57"/>
      <c r="Q24" s="126"/>
    </row>
    <row r="25" spans="1:17" s="20" customFormat="1" ht="38.25" customHeight="1">
      <c r="A25" s="39" t="s">
        <v>73</v>
      </c>
      <c r="B25" s="136" t="s">
        <v>89</v>
      </c>
      <c r="C25" s="41" t="s">
        <v>14</v>
      </c>
      <c r="D25" s="48" t="s">
        <v>94</v>
      </c>
      <c r="E25" s="67">
        <f>SUM(F25:J25)</f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55" t="s">
        <v>83</v>
      </c>
      <c r="L25" s="45" t="s">
        <v>61</v>
      </c>
      <c r="M25" s="45" t="s">
        <v>61</v>
      </c>
      <c r="N25" s="45">
        <v>5</v>
      </c>
      <c r="O25" s="45">
        <v>6</v>
      </c>
      <c r="P25" s="45">
        <v>8</v>
      </c>
      <c r="Q25" s="124" t="s">
        <v>63</v>
      </c>
    </row>
    <row r="26" spans="1:17" s="20" customFormat="1" ht="51" customHeight="1">
      <c r="A26" s="40"/>
      <c r="B26" s="138"/>
      <c r="C26" s="42"/>
      <c r="D26" s="41"/>
      <c r="E26" s="67"/>
      <c r="F26" s="67"/>
      <c r="G26" s="67"/>
      <c r="H26" s="67"/>
      <c r="I26" s="67"/>
      <c r="J26" s="67"/>
      <c r="K26" s="34" t="s">
        <v>84</v>
      </c>
      <c r="L26" s="33" t="s">
        <v>61</v>
      </c>
      <c r="M26" s="33" t="s">
        <v>61</v>
      </c>
      <c r="N26" s="33">
        <v>80</v>
      </c>
      <c r="O26" s="33">
        <v>81</v>
      </c>
      <c r="P26" s="33">
        <v>82</v>
      </c>
      <c r="Q26" s="126"/>
    </row>
    <row r="27" spans="1:21" s="51" customFormat="1" ht="37.5" customHeight="1" thickBot="1">
      <c r="A27" s="38" t="s">
        <v>74</v>
      </c>
      <c r="B27" s="52" t="s">
        <v>90</v>
      </c>
      <c r="C27" s="35" t="s">
        <v>14</v>
      </c>
      <c r="D27" s="45" t="s">
        <v>94</v>
      </c>
      <c r="E27" s="71">
        <f>SUM(F27:J27)</f>
        <v>201.8</v>
      </c>
      <c r="F27" s="71">
        <v>91.8</v>
      </c>
      <c r="G27" s="71">
        <v>50</v>
      </c>
      <c r="H27" s="71">
        <v>20</v>
      </c>
      <c r="I27" s="71">
        <v>20</v>
      </c>
      <c r="J27" s="71">
        <v>20</v>
      </c>
      <c r="K27" s="34" t="s">
        <v>85</v>
      </c>
      <c r="L27" s="33">
        <v>290</v>
      </c>
      <c r="M27" s="33">
        <v>298</v>
      </c>
      <c r="N27" s="33">
        <v>300</v>
      </c>
      <c r="O27" s="33">
        <v>325</v>
      </c>
      <c r="P27" s="33">
        <v>350</v>
      </c>
      <c r="Q27" s="24" t="s">
        <v>64</v>
      </c>
      <c r="R27" s="56"/>
      <c r="S27" s="56"/>
      <c r="T27" s="56"/>
      <c r="U27" s="56"/>
    </row>
    <row r="28" spans="1:21" s="51" customFormat="1" ht="26.25" customHeight="1" hidden="1">
      <c r="A28" s="38"/>
      <c r="B28" s="52"/>
      <c r="C28" s="35"/>
      <c r="D28" s="53"/>
      <c r="E28" s="54"/>
      <c r="F28" s="54"/>
      <c r="G28" s="54"/>
      <c r="H28" s="54"/>
      <c r="I28" s="54"/>
      <c r="J28" s="54"/>
      <c r="R28" s="56"/>
      <c r="S28" s="56"/>
      <c r="T28" s="56"/>
      <c r="U28" s="56"/>
    </row>
    <row r="29" spans="1:21" s="51" customFormat="1" ht="26.25" customHeight="1" hidden="1">
      <c r="A29" s="38"/>
      <c r="B29" s="52"/>
      <c r="C29" s="35"/>
      <c r="D29" s="53"/>
      <c r="E29" s="54"/>
      <c r="F29" s="54"/>
      <c r="G29" s="54"/>
      <c r="H29" s="54"/>
      <c r="I29" s="54"/>
      <c r="J29" s="54"/>
      <c r="R29" s="56"/>
      <c r="S29" s="56"/>
      <c r="T29" s="56"/>
      <c r="U29" s="56"/>
    </row>
    <row r="30" spans="1:21" s="51" customFormat="1" ht="26.25" customHeight="1" hidden="1">
      <c r="A30" s="38"/>
      <c r="B30" s="52"/>
      <c r="C30" s="35"/>
      <c r="D30" s="36"/>
      <c r="E30" s="60"/>
      <c r="F30" s="60"/>
      <c r="G30" s="60"/>
      <c r="H30" s="60"/>
      <c r="I30" s="60"/>
      <c r="J30" s="60"/>
      <c r="K30" s="55"/>
      <c r="L30" s="35"/>
      <c r="M30" s="35"/>
      <c r="N30" s="35"/>
      <c r="O30" s="35"/>
      <c r="P30" s="35"/>
      <c r="Q30" s="35"/>
      <c r="R30" s="56"/>
      <c r="S30" s="56"/>
      <c r="T30" s="56"/>
      <c r="U30" s="56"/>
    </row>
    <row r="31" spans="1:17" ht="22.5" customHeight="1">
      <c r="A31" s="114"/>
      <c r="B31" s="115" t="s">
        <v>68</v>
      </c>
      <c r="C31" s="118"/>
      <c r="D31" s="25" t="s">
        <v>58</v>
      </c>
      <c r="E31" s="72">
        <f>SUM(F31:J31)</f>
        <v>127612.72</v>
      </c>
      <c r="F31" s="73">
        <f>SUM(F32:F33)</f>
        <v>34659.219999999994</v>
      </c>
      <c r="G31" s="73">
        <f>SUM(G32:G33)</f>
        <v>26158.5</v>
      </c>
      <c r="H31" s="73">
        <f>SUM(H32:H33)</f>
        <v>22265</v>
      </c>
      <c r="I31" s="73">
        <f>SUM(I32:I33)</f>
        <v>22265</v>
      </c>
      <c r="J31" s="74">
        <f>SUM(J32:J33)</f>
        <v>22265</v>
      </c>
      <c r="K31" s="121"/>
      <c r="L31" s="114"/>
      <c r="M31" s="114"/>
      <c r="N31" s="114"/>
      <c r="O31" s="114"/>
      <c r="P31" s="114"/>
      <c r="Q31" s="114"/>
    </row>
    <row r="32" spans="1:17" ht="12.75" customHeight="1">
      <c r="A32" s="114"/>
      <c r="B32" s="116"/>
      <c r="C32" s="119"/>
      <c r="D32" s="26" t="s">
        <v>7</v>
      </c>
      <c r="E32" s="75">
        <f>SUM(F32:J32)</f>
        <v>125762.9</v>
      </c>
      <c r="F32" s="76">
        <f>F19+F11</f>
        <v>32876.2</v>
      </c>
      <c r="G32" s="76">
        <f>G19+G11</f>
        <v>26091.7</v>
      </c>
      <c r="H32" s="76">
        <f>H19+H11</f>
        <v>22265</v>
      </c>
      <c r="I32" s="76">
        <f>I19+I11</f>
        <v>22265</v>
      </c>
      <c r="J32" s="77">
        <f>J19+J11</f>
        <v>22265</v>
      </c>
      <c r="K32" s="122"/>
      <c r="L32" s="114"/>
      <c r="M32" s="114"/>
      <c r="N32" s="114"/>
      <c r="O32" s="114"/>
      <c r="P32" s="114"/>
      <c r="Q32" s="114"/>
    </row>
    <row r="33" spans="1:17" ht="12" customHeight="1" thickBot="1">
      <c r="A33" s="114"/>
      <c r="B33" s="117"/>
      <c r="C33" s="120"/>
      <c r="D33" s="27" t="s">
        <v>6</v>
      </c>
      <c r="E33" s="78">
        <f>SUM(F33:J33)</f>
        <v>1849.82</v>
      </c>
      <c r="F33" s="79">
        <f>F12+F20</f>
        <v>1783.02</v>
      </c>
      <c r="G33" s="79">
        <f>G12+G20</f>
        <v>66.8</v>
      </c>
      <c r="H33" s="79">
        <f>H12+H20</f>
        <v>0</v>
      </c>
      <c r="I33" s="79">
        <f>I12+I20</f>
        <v>0</v>
      </c>
      <c r="J33" s="80">
        <f>J12+J20</f>
        <v>0</v>
      </c>
      <c r="K33" s="123"/>
      <c r="L33" s="114"/>
      <c r="M33" s="114"/>
      <c r="N33" s="114"/>
      <c r="O33" s="114"/>
      <c r="P33" s="114"/>
      <c r="Q33" s="114"/>
    </row>
    <row r="36" spans="6:7" ht="18.75" customHeight="1">
      <c r="F36" s="28"/>
      <c r="G36" s="28"/>
    </row>
  </sheetData>
  <sheetProtection/>
  <mergeCells count="38">
    <mergeCell ref="B18:B20"/>
    <mergeCell ref="A18:A20"/>
    <mergeCell ref="C18:C20"/>
    <mergeCell ref="K2:Q2"/>
    <mergeCell ref="K1:Q1"/>
    <mergeCell ref="Q10:Q16"/>
    <mergeCell ref="B8:Q8"/>
    <mergeCell ref="B9:Q9"/>
    <mergeCell ref="A10:A12"/>
    <mergeCell ref="B10:B12"/>
    <mergeCell ref="B5:B6"/>
    <mergeCell ref="C5:C6"/>
    <mergeCell ref="D5:D6"/>
    <mergeCell ref="C10:C12"/>
    <mergeCell ref="A3:Q3"/>
    <mergeCell ref="A5:A6"/>
    <mergeCell ref="E5:J5"/>
    <mergeCell ref="K5:P5"/>
    <mergeCell ref="Q5:Q6"/>
    <mergeCell ref="B17:Q17"/>
    <mergeCell ref="M31:M33"/>
    <mergeCell ref="N31:N33"/>
    <mergeCell ref="O31:O33"/>
    <mergeCell ref="P31:P33"/>
    <mergeCell ref="Q31:Q33"/>
    <mergeCell ref="K19:K20"/>
    <mergeCell ref="B22:B24"/>
    <mergeCell ref="C22:C24"/>
    <mergeCell ref="B25:B26"/>
    <mergeCell ref="A31:A33"/>
    <mergeCell ref="B31:B33"/>
    <mergeCell ref="C31:C33"/>
    <mergeCell ref="K31:K33"/>
    <mergeCell ref="L31:L33"/>
    <mergeCell ref="Q22:Q24"/>
    <mergeCell ref="Q25:Q26"/>
    <mergeCell ref="K23:K24"/>
    <mergeCell ref="A22:A24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User</cp:lastModifiedBy>
  <cp:lastPrinted>2016-03-22T05:53:31Z</cp:lastPrinted>
  <dcterms:created xsi:type="dcterms:W3CDTF">2013-10-21T11:04:08Z</dcterms:created>
  <dcterms:modified xsi:type="dcterms:W3CDTF">2016-03-22T05:53:35Z</dcterms:modified>
  <cp:category/>
  <cp:version/>
  <cp:contentType/>
  <cp:contentStatus/>
</cp:coreProperties>
</file>