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835" activeTab="0"/>
  </bookViews>
  <sheets>
    <sheet name="Прил.№1" sheetId="1" r:id="rId1"/>
  </sheets>
  <definedNames>
    <definedName name="_xlnm.Print_Titles" localSheetId="0">'Прил.№1'!$10:$10</definedName>
    <definedName name="_xlnm.Print_Area" localSheetId="0">'Прил.№1'!$A$1:$E$52</definedName>
  </definedNames>
  <calcPr fullCalcOnLoad="1"/>
</workbook>
</file>

<file path=xl/sharedStrings.xml><?xml version="1.0" encoding="utf-8"?>
<sst xmlns="http://schemas.openxmlformats.org/spreadsheetml/2006/main" count="87" uniqueCount="87">
  <si>
    <t>Жилищно-коммунальное хозяйство</t>
  </si>
  <si>
    <t>Образование</t>
  </si>
  <si>
    <t>Социальная политика</t>
  </si>
  <si>
    <t>Национальная экономика</t>
  </si>
  <si>
    <t>Охрана окружающей среды</t>
  </si>
  <si>
    <t>Национальная безопасность и правоохранительная деятельность</t>
  </si>
  <si>
    <t>ПРОФИЦИТ бюджета (со знаком "плюс") или                                                                                                   ДЕФИЦИТ бюджета (со знаком "минус")</t>
  </si>
  <si>
    <t>Общегосударственные вопросы</t>
  </si>
  <si>
    <t>к постановлению администрации</t>
  </si>
  <si>
    <t>НАЛОГОВЫЕ И НЕНАЛОГОВЫЕ ДОХОДЫ</t>
  </si>
  <si>
    <t>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</si>
  <si>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</si>
  <si>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</si>
  <si>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</si>
  <si>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</si>
  <si>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</si>
  <si>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</si>
  <si>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</si>
  <si>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</si>
  <si>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</si>
  <si>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</si>
  <si>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</si>
  <si>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</si>
  <si>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</si>
  <si>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</si>
  <si>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</t>
  </si>
  <si>
    <t>ВСЕГО РАСХОДОВ</t>
  </si>
  <si>
    <t>Коды бюджетной классификации Российской Федерации</t>
  </si>
  <si>
    <t xml:space="preserve">Наименование 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</si>
  <si>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</si>
  <si>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</si>
  <si>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</si>
  <si>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</si>
  <si>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</si>
  <si>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</si>
  <si>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</si>
  <si>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</si>
  <si>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</si>
  <si>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</si>
  <si>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</si>
  <si>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</si>
  <si>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</si>
  <si>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000 2 02 01000 00 0000 151</t>
  </si>
  <si>
    <t>000 2 02 02000 00 0000 151</t>
  </si>
  <si>
    <t>000 2 02 03000 00 0000 151</t>
  </si>
  <si>
    <t>0100</t>
  </si>
  <si>
    <t>0300</t>
  </si>
  <si>
    <t>0400</t>
  </si>
  <si>
    <t>0500</t>
  </si>
  <si>
    <t>0600</t>
  </si>
  <si>
    <t>0700</t>
  </si>
  <si>
    <t>0800</t>
  </si>
  <si>
    <t>0900</t>
  </si>
  <si>
    <t>1000</t>
  </si>
  <si>
    <t>РАСХОДЫ</t>
  </si>
  <si>
    <t>Возврат остатков субсидий, субвенций и иных межбюджетных трансфертов, имеющих целевое назначение, прошлых лет</t>
  </si>
  <si>
    <t>000 2 02 04000 00 0000 151</t>
  </si>
  <si>
    <t>Иные межбюджетные трансферты</t>
  </si>
  <si>
    <t>000 2 19 00000 00 0000 000</t>
  </si>
  <si>
    <t>1100</t>
  </si>
  <si>
    <t>1300</t>
  </si>
  <si>
    <t>Культура и  кинематография</t>
  </si>
  <si>
    <t>Здравоохранение</t>
  </si>
  <si>
    <t>Обслуживание государственного и муниципального долга</t>
  </si>
  <si>
    <t>Физическая культура и спорт</t>
  </si>
  <si>
    <t xml:space="preserve">Исполнение                       </t>
  </si>
  <si>
    <t>Доходы от оказания платных услуг (работ) и компенсации затрат государства</t>
  </si>
  <si>
    <t>_________________________</t>
  </si>
  <si>
    <t>5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</si>
  <si>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</si>
  <si>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</si>
  <si>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Субсидии бюджетам бюджетной системы Российской Федерации (межбюджетные субсидии)</t>
  </si>
  <si>
    <t>* Показатели отражаются в соответствии с приказом Министерства финансов Российской Федерации от 28.12.2010  № 191н  (ред. от 26.10.2012) "Об утверждении Инструкции о порядке  составления и представления годовой, квартальной и месячной отчетности об исполнении бюджетов бюджетной системы Российской Федерации"</t>
  </si>
  <si>
    <t>План                      на 2014 год*</t>
  </si>
  <si>
    <t>000 1 03 00000 00 0000 000</t>
  </si>
  <si>
    <t>Налоги на товары (работы, услуги), реализуемые на территории Российской Федерации</t>
  </si>
  <si>
    <t>1200</t>
  </si>
  <si>
    <t>Средства массовой информации</t>
  </si>
  <si>
    <t>Приложение</t>
  </si>
  <si>
    <t>ЗАТО пос. Видяево</t>
  </si>
  <si>
    <t xml:space="preserve">        Отчет об исполнении бюджета ЗАТО Видяево за  1 полугодие  2014 года      </t>
  </si>
  <si>
    <t>руб.</t>
  </si>
  <si>
    <t xml:space="preserve">  </t>
  </si>
  <si>
    <t>0200</t>
  </si>
  <si>
    <t>Национальная оборона</t>
  </si>
  <si>
    <t>Процент  исполнения (%)</t>
  </si>
  <si>
    <r>
      <t xml:space="preserve">от </t>
    </r>
    <r>
      <rPr>
        <u val="single"/>
        <sz val="14"/>
        <rFont val="Times New Roman"/>
        <family val="1"/>
      </rPr>
      <t>28</t>
    </r>
    <r>
      <rPr>
        <sz val="14"/>
        <rFont val="Times New Roman"/>
        <family val="1"/>
      </rPr>
      <t xml:space="preserve"> июля 2014 г. № _</t>
    </r>
    <r>
      <rPr>
        <u val="single"/>
        <sz val="14"/>
        <rFont val="Times New Roman"/>
        <family val="1"/>
      </rPr>
      <t>349</t>
    </r>
    <r>
      <rPr>
        <sz val="14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</si>
</sst>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8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24" borderId="0" xfId="0" applyFont="1" applyFill="1" applyAlignment="1">
      <alignment horizontal="right"/>
    </xf>
    <xf numFmtId="0" fontId="4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5" fontId="2" fillId="24" borderId="0" xfId="0" applyNumberFormat="1" applyFont="1" applyFill="1" applyBorder="1" applyAlignment="1">
      <alignment/>
    </xf>
    <xf numFmtId="165" fontId="2" fillId="24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4" fontId="1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1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 horizontal="right" wrapText="1"/>
    </xf>
    <xf numFmtId="4" fontId="2" fillId="24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4" fontId="2" fillId="24" borderId="11" xfId="0" applyNumberFormat="1" applyFont="1" applyFill="1" applyBorder="1" applyAlignment="1">
      <alignment horizontal="right"/>
    </xf>
    <xf numFmtId="4" fontId="1" fillId="24" borderId="11" xfId="0" applyNumberFormat="1" applyFont="1" applyFill="1" applyBorder="1" applyAlignment="1">
      <alignment horizontal="right"/>
    </xf>
    <xf numFmtId="4" fontId="0" fillId="24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7"/>
  <sheetViews>
    <sheetView tabSelected="1" zoomScale="90" zoomScaleNormal="90" zoomScalePageLayoutView="0" workbookViewId="0" topLeftCell="A1">
      <selection activeCell="J15" sqref="J15"/>
    </sheetView>
  </sheetViews>
  <sheetFormatPr defaultColWidth="9.33203125" defaultRowHeight="12.75"/>
  <cols>
    <col min="1" max="1" width="29.5" style="2" customWidth="1"/>
    <col min="2" max="2" width="35.66015625" style="2" customWidth="1"/>
    <col min="3" max="3" width="17.33203125" style="45" customWidth="1"/>
    <col min="4" max="4" width="16.83203125" style="45" customWidth="1"/>
    <col min="5" max="5" width="13.83203125" style="4" customWidth="1"/>
    <col min="6" max="16384" width="9.33203125" style="2" customWidth="1"/>
  </cols>
  <sheetData>
    <row r="1" spans="3:5" s="20" customFormat="1" ht="18.75" customHeight="1">
      <c r="C1" s="65" t="s">
        <v>78</v>
      </c>
      <c r="D1" s="65"/>
      <c r="E1" s="65"/>
    </row>
    <row r="2" spans="3:5" s="20" customFormat="1" ht="18.75">
      <c r="C2" s="65" t="s">
        <v>8</v>
      </c>
      <c r="D2" s="65"/>
      <c r="E2" s="65"/>
    </row>
    <row r="3" spans="3:5" s="20" customFormat="1" ht="18.75">
      <c r="C3" s="65" t="s">
        <v>79</v>
      </c>
      <c r="D3" s="65"/>
      <c r="E3" s="65"/>
    </row>
    <row r="4" spans="3:5" s="20" customFormat="1" ht="18.75">
      <c r="C4" s="47" t="s">
        <v>86</v>
      </c>
      <c r="D4" s="47"/>
      <c r="E4" s="46"/>
    </row>
    <row r="5" spans="3:5" s="20" customFormat="1" ht="9" customHeight="1">
      <c r="C5" s="41"/>
      <c r="D5" s="41"/>
      <c r="E5" s="21"/>
    </row>
    <row r="6" spans="1:5" s="20" customFormat="1" ht="45" customHeight="1">
      <c r="A6" s="59" t="s">
        <v>80</v>
      </c>
      <c r="B6" s="60"/>
      <c r="C6" s="60"/>
      <c r="D6" s="60"/>
      <c r="E6" s="60"/>
    </row>
    <row r="7" spans="2:5" ht="21" customHeight="1">
      <c r="B7" s="10"/>
      <c r="C7" s="42"/>
      <c r="D7" s="42"/>
      <c r="E7" s="5" t="s">
        <v>81</v>
      </c>
    </row>
    <row r="8" spans="1:5" ht="13.5" customHeight="1">
      <c r="A8" s="61" t="s">
        <v>27</v>
      </c>
      <c r="B8" s="62" t="s">
        <v>28</v>
      </c>
      <c r="C8" s="63" t="s">
        <v>73</v>
      </c>
      <c r="D8" s="63" t="s">
        <v>65</v>
      </c>
      <c r="E8" s="64" t="s">
        <v>85</v>
      </c>
    </row>
    <row r="9" spans="1:5" ht="31.5" customHeight="1">
      <c r="A9" s="61"/>
      <c r="B9" s="62"/>
      <c r="C9" s="63"/>
      <c r="D9" s="63"/>
      <c r="E9" s="64"/>
    </row>
    <row r="10" spans="1:5" ht="15" customHeight="1">
      <c r="A10" s="9">
        <v>1</v>
      </c>
      <c r="B10" s="39">
        <v>2</v>
      </c>
      <c r="C10" s="43">
        <v>3</v>
      </c>
      <c r="D10" s="43">
        <v>4</v>
      </c>
      <c r="E10" s="38" t="s">
        <v>68</v>
      </c>
    </row>
    <row r="11" spans="1:15" ht="28.5">
      <c r="A11" s="22" t="s">
        <v>29</v>
      </c>
      <c r="B11" s="27" t="s">
        <v>9</v>
      </c>
      <c r="C11" s="48">
        <f>C12+C19</f>
        <v>160267053</v>
      </c>
      <c r="D11" s="48">
        <f>D12+D19</f>
        <v>57598312.71</v>
      </c>
      <c r="E11" s="12">
        <f aca="true" t="shared" si="0" ref="E11:E17">D11/C11*100</f>
        <v>35.938960398803864</v>
      </c>
      <c r="F11" s="28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5">
      <c r="A12" s="23"/>
      <c r="B12" s="37" t="s">
        <v>10</v>
      </c>
      <c r="C12" s="48">
        <f>C13+C14+C15+C16+C17+C18</f>
        <v>155454800</v>
      </c>
      <c r="D12" s="48">
        <f>D13+D14+D15+D16+D17+D18</f>
        <v>55598901.61</v>
      </c>
      <c r="E12" s="12">
        <f t="shared" si="0"/>
        <v>35.76531674158662</v>
      </c>
      <c r="F12" s="30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5">
      <c r="A13" s="23" t="s">
        <v>30</v>
      </c>
      <c r="B13" s="25" t="s">
        <v>11</v>
      </c>
      <c r="C13" s="49">
        <v>150000400</v>
      </c>
      <c r="D13" s="49">
        <v>53294200.89</v>
      </c>
      <c r="E13" s="13">
        <f t="shared" si="0"/>
        <v>35.52937251500663</v>
      </c>
      <c r="F13" s="28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60" customHeight="1">
      <c r="A14" s="23" t="s">
        <v>74</v>
      </c>
      <c r="B14" s="25" t="s">
        <v>75</v>
      </c>
      <c r="C14" s="49">
        <v>2059400</v>
      </c>
      <c r="D14" s="49">
        <v>769640.94</v>
      </c>
      <c r="E14" s="13">
        <f t="shared" si="0"/>
        <v>37.37209575604545</v>
      </c>
      <c r="F14" s="28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5">
      <c r="A15" s="23" t="s">
        <v>31</v>
      </c>
      <c r="B15" s="25" t="s">
        <v>12</v>
      </c>
      <c r="C15" s="49">
        <v>3096000</v>
      </c>
      <c r="D15" s="49">
        <v>1447945.67</v>
      </c>
      <c r="E15" s="13">
        <f t="shared" si="0"/>
        <v>46.76827099483204</v>
      </c>
      <c r="F15" s="28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15">
      <c r="A16" s="23" t="s">
        <v>32</v>
      </c>
      <c r="B16" s="25" t="s">
        <v>13</v>
      </c>
      <c r="C16" s="49">
        <v>5000</v>
      </c>
      <c r="D16" s="49">
        <v>1980.06</v>
      </c>
      <c r="E16" s="13">
        <f t="shared" si="0"/>
        <v>39.6012</v>
      </c>
      <c r="F16" s="28"/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15">
      <c r="A17" s="23" t="s">
        <v>33</v>
      </c>
      <c r="B17" s="25" t="s">
        <v>14</v>
      </c>
      <c r="C17" s="49">
        <v>294000</v>
      </c>
      <c r="D17" s="49">
        <v>85134.05</v>
      </c>
      <c r="E17" s="13">
        <f t="shared" si="0"/>
        <v>28.95715986394558</v>
      </c>
      <c r="F17" s="28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46.5" customHeight="1">
      <c r="A18" s="23" t="s">
        <v>34</v>
      </c>
      <c r="B18" s="25" t="s">
        <v>15</v>
      </c>
      <c r="C18" s="49">
        <v>0</v>
      </c>
      <c r="D18" s="49">
        <v>0</v>
      </c>
      <c r="E18" s="13">
        <v>0</v>
      </c>
      <c r="F18" s="28"/>
      <c r="G18" s="1"/>
      <c r="H18" s="1"/>
      <c r="I18" s="1"/>
      <c r="J18" s="1"/>
      <c r="K18" s="1"/>
      <c r="L18" s="1"/>
      <c r="M18" s="1"/>
      <c r="N18" s="1"/>
      <c r="O18" s="1"/>
    </row>
    <row r="19" spans="1:15" ht="18" customHeight="1">
      <c r="A19" s="23"/>
      <c r="B19" s="37" t="s">
        <v>16</v>
      </c>
      <c r="C19" s="48">
        <f>C20+C21+C23+C24+C25+C22</f>
        <v>4812253</v>
      </c>
      <c r="D19" s="48">
        <f>D20+D21+D23+D24+D25+D22</f>
        <v>1999411.1</v>
      </c>
      <c r="E19" s="12">
        <f aca="true" t="shared" si="1" ref="E19:E24">D19/C19*100</f>
        <v>41.54833713023817</v>
      </c>
      <c r="F19" s="30"/>
      <c r="G19" s="29"/>
      <c r="H19" s="29"/>
      <c r="I19" s="29"/>
      <c r="J19" s="29"/>
      <c r="K19" s="29"/>
      <c r="L19" s="29"/>
      <c r="M19" s="29"/>
      <c r="N19" s="29"/>
      <c r="O19" s="29"/>
    </row>
    <row r="20" spans="1:15" ht="61.5" customHeight="1">
      <c r="A20" s="23" t="s">
        <v>35</v>
      </c>
      <c r="B20" s="25" t="s">
        <v>17</v>
      </c>
      <c r="C20" s="49">
        <v>4264253</v>
      </c>
      <c r="D20" s="49">
        <v>1733332.57</v>
      </c>
      <c r="E20" s="13">
        <f t="shared" si="1"/>
        <v>40.64797679687392</v>
      </c>
      <c r="F20" s="28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32.25" customHeight="1">
      <c r="A21" s="23" t="s">
        <v>36</v>
      </c>
      <c r="B21" s="25" t="s">
        <v>18</v>
      </c>
      <c r="C21" s="49">
        <v>1000</v>
      </c>
      <c r="D21" s="49">
        <v>1.81</v>
      </c>
      <c r="E21" s="13">
        <f t="shared" si="1"/>
        <v>0.181</v>
      </c>
      <c r="F21" s="28"/>
      <c r="G21" s="1"/>
      <c r="H21" s="1"/>
      <c r="I21" s="1"/>
      <c r="J21" s="1"/>
      <c r="K21" s="1"/>
      <c r="L21" s="1"/>
      <c r="M21" s="1"/>
      <c r="N21" s="1"/>
      <c r="O21" s="1"/>
    </row>
    <row r="22" spans="1:15" ht="46.5" customHeight="1">
      <c r="A22" s="23" t="s">
        <v>37</v>
      </c>
      <c r="B22" s="25" t="s">
        <v>66</v>
      </c>
      <c r="C22" s="49">
        <v>113000</v>
      </c>
      <c r="D22" s="49">
        <v>147015.92</v>
      </c>
      <c r="E22" s="13">
        <f t="shared" si="1"/>
        <v>130.10258407079647</v>
      </c>
      <c r="F22" s="31"/>
      <c r="G22" s="1"/>
      <c r="H22" s="1"/>
      <c r="I22" s="1"/>
      <c r="J22" s="1"/>
      <c r="K22" s="1"/>
      <c r="L22" s="1"/>
      <c r="M22" s="1"/>
      <c r="N22" s="1"/>
      <c r="O22" s="1"/>
    </row>
    <row r="23" spans="1:15" ht="43.5" customHeight="1">
      <c r="A23" s="23" t="s">
        <v>38</v>
      </c>
      <c r="B23" s="25" t="s">
        <v>19</v>
      </c>
      <c r="C23" s="49">
        <v>0</v>
      </c>
      <c r="D23" s="49">
        <v>0</v>
      </c>
      <c r="E23" s="13">
        <v>0</v>
      </c>
      <c r="F23" s="32"/>
      <c r="G23" s="1"/>
      <c r="H23" s="1"/>
      <c r="I23" s="1"/>
      <c r="J23" s="1"/>
      <c r="K23" s="1"/>
      <c r="L23" s="1"/>
      <c r="M23" s="1"/>
      <c r="N23" s="1"/>
      <c r="O23" s="1"/>
    </row>
    <row r="24" spans="1:15" ht="30">
      <c r="A24" s="23" t="s">
        <v>39</v>
      </c>
      <c r="B24" s="25" t="s">
        <v>20</v>
      </c>
      <c r="C24" s="49">
        <v>434000</v>
      </c>
      <c r="D24" s="49">
        <v>119060.8</v>
      </c>
      <c r="E24" s="13">
        <f t="shared" si="1"/>
        <v>27.433364055299542</v>
      </c>
      <c r="F24" s="28"/>
      <c r="G24" s="1"/>
      <c r="H24" s="1"/>
      <c r="I24" s="1"/>
      <c r="J24" s="1"/>
      <c r="K24" s="1"/>
      <c r="L24" s="1"/>
      <c r="M24" s="1"/>
      <c r="N24" s="1"/>
      <c r="O24" s="1"/>
    </row>
    <row r="25" spans="1:15" ht="20.25" customHeight="1">
      <c r="A25" s="23" t="s">
        <v>40</v>
      </c>
      <c r="B25" s="25" t="s">
        <v>21</v>
      </c>
      <c r="C25" s="49">
        <v>0</v>
      </c>
      <c r="D25" s="49">
        <v>0</v>
      </c>
      <c r="E25" s="13">
        <v>0</v>
      </c>
      <c r="F25" s="28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29.25" customHeight="1">
      <c r="A26" s="22" t="s">
        <v>41</v>
      </c>
      <c r="B26" s="24" t="s">
        <v>22</v>
      </c>
      <c r="C26" s="48">
        <f>C27+C28+C29+C30+C31+C32</f>
        <v>292257120</v>
      </c>
      <c r="D26" s="48">
        <f>D27+D28+D29+D30+D31+D32</f>
        <v>176288011.10999998</v>
      </c>
      <c r="E26" s="12">
        <f>D26/C26*100</f>
        <v>60.31949233948517</v>
      </c>
      <c r="F26" s="28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48" customHeight="1">
      <c r="A27" s="23" t="s">
        <v>42</v>
      </c>
      <c r="B27" s="25" t="s">
        <v>23</v>
      </c>
      <c r="C27" s="49">
        <v>140967900</v>
      </c>
      <c r="D27" s="49">
        <v>57865000</v>
      </c>
      <c r="E27" s="13">
        <f>D27/C27*100</f>
        <v>41.04835214257997</v>
      </c>
      <c r="F27" s="31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41.25" customHeight="1">
      <c r="A28" s="23" t="s">
        <v>43</v>
      </c>
      <c r="B28" s="25" t="s">
        <v>71</v>
      </c>
      <c r="C28" s="49">
        <v>8362400</v>
      </c>
      <c r="D28" s="49">
        <v>3547845</v>
      </c>
      <c r="E28" s="13">
        <f>D28/C28*100</f>
        <v>42.426157562422276</v>
      </c>
      <c r="F28" s="31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45.75" customHeight="1">
      <c r="A29" s="23" t="s">
        <v>44</v>
      </c>
      <c r="B29" s="25" t="s">
        <v>24</v>
      </c>
      <c r="C29" s="49">
        <v>126525820</v>
      </c>
      <c r="D29" s="49">
        <v>76731020</v>
      </c>
      <c r="E29" s="13">
        <f>D29/C29*100</f>
        <v>60.644554605534275</v>
      </c>
      <c r="F29" s="31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30" customHeight="1">
      <c r="A30" s="23" t="s">
        <v>56</v>
      </c>
      <c r="B30" s="25" t="s">
        <v>57</v>
      </c>
      <c r="C30" s="49">
        <v>16401000</v>
      </c>
      <c r="D30" s="49">
        <v>16401000</v>
      </c>
      <c r="E30" s="13">
        <f>D30/C30*100</f>
        <v>100</v>
      </c>
      <c r="F30" s="31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17" customHeight="1">
      <c r="A31" s="23" t="s">
        <v>69</v>
      </c>
      <c r="B31" s="25" t="s">
        <v>70</v>
      </c>
      <c r="C31" s="49"/>
      <c r="D31" s="49">
        <v>22509733.32</v>
      </c>
      <c r="E31" s="13"/>
      <c r="F31" s="31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60" customHeight="1">
      <c r="A32" s="23" t="s">
        <v>58</v>
      </c>
      <c r="B32" s="25" t="s">
        <v>55</v>
      </c>
      <c r="C32" s="49"/>
      <c r="D32" s="49">
        <v>-766587.21</v>
      </c>
      <c r="E32" s="13"/>
      <c r="F32" s="31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27.75" customHeight="1">
      <c r="A33" s="23"/>
      <c r="B33" s="22" t="s">
        <v>25</v>
      </c>
      <c r="C33" s="48">
        <f>C11+C26</f>
        <v>452524173</v>
      </c>
      <c r="D33" s="48">
        <f>D11+D26</f>
        <v>233886323.82</v>
      </c>
      <c r="E33" s="12">
        <f>D33/C33*100</f>
        <v>51.68482431987119</v>
      </c>
      <c r="F33" s="31"/>
      <c r="G33" s="29"/>
      <c r="H33" s="29"/>
      <c r="I33" s="29"/>
      <c r="J33" s="29"/>
      <c r="K33" s="29"/>
      <c r="L33" s="29"/>
      <c r="M33" s="29"/>
      <c r="N33" s="29"/>
      <c r="O33" s="29"/>
    </row>
    <row r="34" spans="1:5" ht="18" customHeight="1">
      <c r="A34" s="16"/>
      <c r="B34" s="11" t="s">
        <v>54</v>
      </c>
      <c r="C34" s="50"/>
      <c r="D34" s="50"/>
      <c r="E34" s="15"/>
    </row>
    <row r="35" spans="1:69" ht="18" customHeight="1">
      <c r="A35" s="14" t="s">
        <v>45</v>
      </c>
      <c r="B35" s="8" t="s">
        <v>7</v>
      </c>
      <c r="C35" s="51">
        <v>54114424.01</v>
      </c>
      <c r="D35" s="51">
        <v>21743804.6</v>
      </c>
      <c r="E35" s="26">
        <f>D35/C35*100</f>
        <v>40.181162412413165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</row>
    <row r="36" spans="1:69" ht="18" customHeight="1">
      <c r="A36" s="14" t="s">
        <v>83</v>
      </c>
      <c r="B36" s="8" t="s">
        <v>84</v>
      </c>
      <c r="C36" s="51">
        <v>291100</v>
      </c>
      <c r="D36" s="51">
        <v>163284.02</v>
      </c>
      <c r="E36" s="26">
        <f>D36/C36*100</f>
        <v>56.09207145310889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</row>
    <row r="37" spans="1:5" ht="47.25" customHeight="1">
      <c r="A37" s="33" t="s">
        <v>46</v>
      </c>
      <c r="B37" s="8" t="s">
        <v>5</v>
      </c>
      <c r="C37" s="51">
        <v>17491400</v>
      </c>
      <c r="D37" s="51">
        <v>6840011.76</v>
      </c>
      <c r="E37" s="26">
        <f aca="true" t="shared" si="2" ref="E37:E48">D37/C37*100</f>
        <v>39.10499879941</v>
      </c>
    </row>
    <row r="38" spans="1:11" ht="18" customHeight="1">
      <c r="A38" s="34" t="s">
        <v>47</v>
      </c>
      <c r="B38" s="7" t="s">
        <v>3</v>
      </c>
      <c r="C38" s="51">
        <v>19057100</v>
      </c>
      <c r="D38" s="51">
        <v>8527471.46</v>
      </c>
      <c r="E38" s="26">
        <f t="shared" si="2"/>
        <v>44.74695236945811</v>
      </c>
      <c r="K38" s="2" t="s">
        <v>82</v>
      </c>
    </row>
    <row r="39" spans="1:5" ht="18" customHeight="1">
      <c r="A39" s="14" t="s">
        <v>48</v>
      </c>
      <c r="B39" s="16" t="s">
        <v>0</v>
      </c>
      <c r="C39" s="52">
        <v>146166862.02</v>
      </c>
      <c r="D39" s="52">
        <v>70026934.41</v>
      </c>
      <c r="E39" s="26">
        <f t="shared" si="2"/>
        <v>47.90889907756124</v>
      </c>
    </row>
    <row r="40" spans="1:5" ht="18.75" customHeight="1">
      <c r="A40" s="34" t="s">
        <v>49</v>
      </c>
      <c r="B40" s="16" t="s">
        <v>4</v>
      </c>
      <c r="C40" s="52">
        <v>156900</v>
      </c>
      <c r="D40" s="52">
        <v>0</v>
      </c>
      <c r="E40" s="26">
        <f t="shared" si="2"/>
        <v>0</v>
      </c>
    </row>
    <row r="41" spans="1:5" ht="15.75" customHeight="1">
      <c r="A41" s="14" t="s">
        <v>50</v>
      </c>
      <c r="B41" s="16" t="s">
        <v>1</v>
      </c>
      <c r="C41" s="52">
        <v>199174909.59</v>
      </c>
      <c r="D41" s="52">
        <v>119050381.69</v>
      </c>
      <c r="E41" s="26">
        <f t="shared" si="2"/>
        <v>59.7717764426575</v>
      </c>
    </row>
    <row r="42" spans="1:5" ht="21" customHeight="1">
      <c r="A42" s="33" t="s">
        <v>51</v>
      </c>
      <c r="B42" s="7" t="s">
        <v>61</v>
      </c>
      <c r="C42" s="52">
        <f>9190793.4-14400</f>
        <v>9176393.4</v>
      </c>
      <c r="D42" s="52">
        <f>4739500</f>
        <v>4739500</v>
      </c>
      <c r="E42" s="26">
        <f t="shared" si="2"/>
        <v>51.648831882033306</v>
      </c>
    </row>
    <row r="43" spans="1:5" ht="24.75" customHeight="1">
      <c r="A43" s="34" t="s">
        <v>52</v>
      </c>
      <c r="B43" s="7" t="s">
        <v>62</v>
      </c>
      <c r="C43" s="53">
        <v>26000</v>
      </c>
      <c r="D43" s="53">
        <v>11113.99</v>
      </c>
      <c r="E43" s="26">
        <f t="shared" si="2"/>
        <v>42.746115384615386</v>
      </c>
    </row>
    <row r="44" spans="1:5" ht="17.25" customHeight="1">
      <c r="A44" s="14" t="s">
        <v>53</v>
      </c>
      <c r="B44" s="16" t="s">
        <v>2</v>
      </c>
      <c r="C44" s="52">
        <v>21945500</v>
      </c>
      <c r="D44" s="52">
        <v>9748336.19</v>
      </c>
      <c r="E44" s="26">
        <f t="shared" si="2"/>
        <v>44.42066113781868</v>
      </c>
    </row>
    <row r="45" spans="1:5" ht="24" customHeight="1">
      <c r="A45" s="14" t="s">
        <v>59</v>
      </c>
      <c r="B45" s="7" t="s">
        <v>64</v>
      </c>
      <c r="C45" s="54">
        <v>34745200</v>
      </c>
      <c r="D45" s="54">
        <v>17743400</v>
      </c>
      <c r="E45" s="26">
        <f t="shared" si="2"/>
        <v>51.067197771202935</v>
      </c>
    </row>
    <row r="46" spans="1:5" ht="24" customHeight="1">
      <c r="A46" s="14" t="s">
        <v>76</v>
      </c>
      <c r="B46" s="7" t="s">
        <v>77</v>
      </c>
      <c r="C46" s="54">
        <v>3867200</v>
      </c>
      <c r="D46" s="54">
        <v>2435600</v>
      </c>
      <c r="E46" s="26">
        <f t="shared" si="2"/>
        <v>62.9809681423252</v>
      </c>
    </row>
    <row r="47" spans="1:5" ht="30" customHeight="1">
      <c r="A47" s="14" t="s">
        <v>60</v>
      </c>
      <c r="B47" s="7" t="s">
        <v>63</v>
      </c>
      <c r="C47" s="54">
        <v>0</v>
      </c>
      <c r="D47" s="54">
        <v>0</v>
      </c>
      <c r="E47" s="26">
        <v>0</v>
      </c>
    </row>
    <row r="48" spans="1:5" ht="17.25" customHeight="1">
      <c r="A48" s="17"/>
      <c r="B48" s="18" t="s">
        <v>26</v>
      </c>
      <c r="C48" s="55">
        <f>SUM(C35:C47)</f>
        <v>506212989.02</v>
      </c>
      <c r="D48" s="55">
        <f>SUM(D35:D47)</f>
        <v>261029838.12</v>
      </c>
      <c r="E48" s="35">
        <f t="shared" si="2"/>
        <v>51.5652193408429</v>
      </c>
    </row>
    <row r="49" spans="1:5" ht="54" customHeight="1">
      <c r="A49" s="17"/>
      <c r="B49" s="3" t="s">
        <v>6</v>
      </c>
      <c r="C49" s="56">
        <f>C33-C48</f>
        <v>-53688816.01999998</v>
      </c>
      <c r="D49" s="56">
        <f>D33-D48</f>
        <v>-27143514.300000012</v>
      </c>
      <c r="E49" s="19"/>
    </row>
    <row r="50" spans="2:3" ht="13.5" customHeight="1">
      <c r="B50" s="1"/>
      <c r="C50" s="44"/>
    </row>
    <row r="51" spans="1:5" ht="68.25" customHeight="1">
      <c r="A51" s="67" t="s">
        <v>72</v>
      </c>
      <c r="B51" s="67"/>
      <c r="C51" s="67"/>
      <c r="D51" s="67"/>
      <c r="E51" s="67"/>
    </row>
    <row r="52" spans="1:5" ht="27" customHeight="1">
      <c r="A52" s="66" t="s">
        <v>67</v>
      </c>
      <c r="B52" s="66"/>
      <c r="C52" s="66"/>
      <c r="D52" s="66"/>
      <c r="E52" s="66"/>
    </row>
    <row r="53" spans="1:5" ht="15">
      <c r="A53" s="57"/>
      <c r="B53" s="58"/>
      <c r="C53" s="58"/>
      <c r="D53" s="58"/>
      <c r="E53" s="58"/>
    </row>
    <row r="54" spans="2:3" ht="9.75" customHeight="1">
      <c r="B54" s="1"/>
      <c r="C54" s="44"/>
    </row>
    <row r="55" spans="1:3" ht="18.75">
      <c r="A55" s="20"/>
      <c r="B55" s="1"/>
      <c r="C55" s="44"/>
    </row>
    <row r="56" spans="2:3" ht="15">
      <c r="B56" s="1"/>
      <c r="C56" s="44"/>
    </row>
    <row r="57" spans="2:3" ht="15">
      <c r="B57" s="1"/>
      <c r="C57" s="44"/>
    </row>
    <row r="58" spans="1:3" ht="15">
      <c r="A58" s="10"/>
      <c r="B58" s="1"/>
      <c r="C58" s="44"/>
    </row>
    <row r="59" spans="2:3" ht="15">
      <c r="B59" s="1"/>
      <c r="C59" s="44"/>
    </row>
    <row r="60" spans="2:3" ht="15">
      <c r="B60" s="1"/>
      <c r="C60" s="44"/>
    </row>
    <row r="63" ht="15">
      <c r="A63" s="40"/>
    </row>
    <row r="65" spans="1:2" ht="18.75">
      <c r="A65" s="36"/>
      <c r="B65" s="36"/>
    </row>
    <row r="66" spans="1:2" ht="18.75">
      <c r="A66" s="36"/>
      <c r="B66" s="36"/>
    </row>
    <row r="67" spans="1:2" ht="18.75">
      <c r="A67" s="36"/>
      <c r="B67" s="36"/>
    </row>
  </sheetData>
  <sheetProtection/>
  <mergeCells count="12">
    <mergeCell ref="C3:E3"/>
    <mergeCell ref="C1:E1"/>
    <mergeCell ref="C2:E2"/>
    <mergeCell ref="A52:E52"/>
    <mergeCell ref="A51:E51"/>
    <mergeCell ref="A53:E53"/>
    <mergeCell ref="A6:E6"/>
    <mergeCell ref="A8:A9"/>
    <mergeCell ref="B8:B9"/>
    <mergeCell ref="C8:C9"/>
    <mergeCell ref="D8:D9"/>
    <mergeCell ref="E8:E9"/>
  </mergeCells>
  <printOptions/>
  <pageMargins left="0.984251968503937" right="0.5905511811023623" top="0.7874015748031497" bottom="0.7874015748031497" header="0.2362204724409449" footer="0.15748031496062992"/>
  <pageSetup fitToHeight="2" fitToWidth="1" horizontalDpi="600" verticalDpi="600" orientation="portrait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Никишина Н.В</cp:lastModifiedBy>
  <cp:lastPrinted>2014-07-28T08:16:02Z</cp:lastPrinted>
  <dcterms:created xsi:type="dcterms:W3CDTF">2005-04-11T07:27:15Z</dcterms:created>
  <dcterms:modified xsi:type="dcterms:W3CDTF">2014-07-29T06:21:03Z</dcterms:modified>
  <cp:category/>
  <cp:version/>
  <cp:contentType/>
  <cp:contentStatus/>
</cp:coreProperties>
</file>