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  <sheet name="Лист1" sheetId="2" r:id="rId2"/>
  </sheets>
  <definedNames>
    <definedName name="_xlnm.Print_Titles" localSheetId="0">'Лист'!$10:$10</definedName>
    <definedName name="_xlnm.Print_Area" localSheetId="0">'Лист'!$A$1:$I$81</definedName>
  </definedNames>
  <calcPr fullCalcOnLoad="1"/>
</workbook>
</file>

<file path=xl/sharedStrings.xml><?xml version="1.0" encoding="utf-8"?>
<sst xmlns="http://schemas.openxmlformats.org/spreadsheetml/2006/main" count="85" uniqueCount="36">
  <si>
    <t>в том числе:</t>
  </si>
  <si>
    <t>Год</t>
  </si>
  <si>
    <t>Вид КУ</t>
  </si>
  <si>
    <t>МКД, оснащенные ПУ</t>
  </si>
  <si>
    <t>всего</t>
  </si>
  <si>
    <t>потребители</t>
  </si>
  <si>
    <t>процент</t>
  </si>
  <si>
    <t>ед.</t>
  </si>
  <si>
    <t>тыс. руб.</t>
  </si>
  <si>
    <t>ХВС</t>
  </si>
  <si>
    <t>ГВС</t>
  </si>
  <si>
    <t>ТС</t>
  </si>
  <si>
    <t>ЭС</t>
  </si>
  <si>
    <t>ГС</t>
  </si>
  <si>
    <t>прочие*</t>
  </si>
  <si>
    <t>2008 (факт)</t>
  </si>
  <si>
    <t xml:space="preserve">Приложение  № 3 </t>
  </si>
  <si>
    <t>Средства, планируемые  на установку приборов учета</t>
  </si>
  <si>
    <t>бюджет Мурманской области</t>
  </si>
  <si>
    <t>бюджет ЗАТО Видяево</t>
  </si>
  <si>
    <t>к муниципальной адресной программе по поэтапному переходу на отпуск ресурсов (тепловой энергии, горячей и холодной воды, электрической энергии, газа) потребителям в соответствии с показаниями коллективных (общедомовых) приборов учета потребления таких ресурсов  в многоквартирных домах ЗАТО Видяево на 2010–2016 годы</t>
  </si>
  <si>
    <t>Информация о планируемых показателях по поэтапному переходу на отпуск ресурсов (тепловой энергии, горячей и холодной воды, электрической энергии, газа) потребителям в соответствии с показателями коллективных (общедомовых) приборов учета потребления таких ресурсов в рамках муниципальной адресной программы по поэтапному переходу на отпуск ресурсов (тепловой энергии, горячей и холодной воды, электрической энергии, газа) потребителям в соответствии с показаниями коллективных (общедомовых) приборов учета потребления таких ресурсов  в многоквартирных домах ЗАТО Видяево на 2010–2016 годы</t>
  </si>
  <si>
    <t>Примечание: на территории ЗАТО Видяево 50 многоквартирных домов, из них газофицировано 19 многоквартирных домов.</t>
  </si>
  <si>
    <t>Итого по 2008</t>
  </si>
  <si>
    <t>Итого по 2009</t>
  </si>
  <si>
    <t>Итого по 2010</t>
  </si>
  <si>
    <t>Итого по 2011</t>
  </si>
  <si>
    <t>Итого по 2012</t>
  </si>
  <si>
    <t>Итого по 2013</t>
  </si>
  <si>
    <t>Итого по 2014</t>
  </si>
  <si>
    <t>Итого по 2015</t>
  </si>
  <si>
    <t>Итого по 2016</t>
  </si>
  <si>
    <t xml:space="preserve">Итого по ЗАТО Видяево </t>
  </si>
  <si>
    <t>Итого 2009-2016 г.г.</t>
  </si>
  <si>
    <t>2010*</t>
  </si>
  <si>
    <t>израсходовано 10% запланированных средств (аванс по договору, выполнение по которому предусмотрено в 2011 году), остаток включен в денежные средства на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</si>
</sst>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"/>
  </numFmts>
  <fonts count="47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1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1" fontId="11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80" zoomScaleSheetLayoutView="80" zoomScalePageLayoutView="0" workbookViewId="0" topLeftCell="A5">
      <pane ySplit="3180" topLeftCell="A34" activePane="bottomLeft" state="split"/>
      <selection pane="topLeft" activeCell="A5" sqref="A5"/>
      <selection pane="bottomLeft" activeCell="G36" sqref="G36"/>
    </sheetView>
  </sheetViews>
  <sheetFormatPr defaultColWidth="9.140625" defaultRowHeight="12.75"/>
  <cols>
    <col min="1" max="1" width="9.7109375" style="0" customWidth="1"/>
    <col min="2" max="2" width="10.7109375" style="0" customWidth="1"/>
    <col min="3" max="3" width="11.421875" style="0" customWidth="1"/>
    <col min="4" max="4" width="8.8515625" style="0" customWidth="1"/>
    <col min="5" max="5" width="15.28125" style="0" customWidth="1"/>
    <col min="6" max="6" width="13.57421875" style="0" customWidth="1"/>
    <col min="7" max="7" width="15.7109375" style="0" customWidth="1"/>
    <col min="8" max="8" width="14.8515625" style="0" customWidth="1"/>
    <col min="9" max="9" width="11.421875" style="0" customWidth="1"/>
  </cols>
  <sheetData>
    <row r="1" spans="6:9" ht="15.75">
      <c r="F1" s="18" t="s">
        <v>16</v>
      </c>
      <c r="G1" s="19"/>
      <c r="H1" s="19"/>
      <c r="I1" s="19"/>
    </row>
    <row r="2" spans="1:9" ht="116.25" customHeight="1">
      <c r="A2" s="20"/>
      <c r="B2" s="20"/>
      <c r="C2" s="20"/>
      <c r="D2" s="20"/>
      <c r="E2" s="20"/>
      <c r="F2" s="38" t="s">
        <v>20</v>
      </c>
      <c r="G2" s="39"/>
      <c r="H2" s="39"/>
      <c r="I2" s="39"/>
    </row>
    <row r="3" spans="1:13" ht="18.75">
      <c r="A3" s="41" t="s">
        <v>21</v>
      </c>
      <c r="B3" s="42"/>
      <c r="C3" s="42"/>
      <c r="D3" s="42"/>
      <c r="E3" s="42"/>
      <c r="F3" s="42"/>
      <c r="G3" s="42"/>
      <c r="H3" s="42"/>
      <c r="I3" s="42"/>
      <c r="J3" s="1"/>
      <c r="K3" s="7"/>
      <c r="L3" s="2"/>
      <c r="M3" s="2"/>
    </row>
    <row r="4" spans="1:13" ht="18.75">
      <c r="A4" s="42"/>
      <c r="B4" s="42"/>
      <c r="C4" s="42"/>
      <c r="D4" s="42"/>
      <c r="E4" s="42"/>
      <c r="F4" s="42"/>
      <c r="G4" s="42"/>
      <c r="H4" s="42"/>
      <c r="I4" s="42"/>
      <c r="J4" s="1"/>
      <c r="K4" s="8"/>
      <c r="L4" s="8"/>
      <c r="M4" s="6"/>
    </row>
    <row r="5" spans="1:13" ht="81" customHeight="1">
      <c r="A5" s="43"/>
      <c r="B5" s="43"/>
      <c r="C5" s="43"/>
      <c r="D5" s="43"/>
      <c r="E5" s="43"/>
      <c r="F5" s="43"/>
      <c r="G5" s="43"/>
      <c r="H5" s="43"/>
      <c r="I5" s="43"/>
      <c r="J5" s="1"/>
      <c r="K5" s="8"/>
      <c r="L5" s="8"/>
      <c r="M5" s="6"/>
    </row>
    <row r="6" spans="1:9" s="3" customFormat="1" ht="15.75">
      <c r="A6" s="44" t="s">
        <v>1</v>
      </c>
      <c r="B6" s="44" t="s">
        <v>2</v>
      </c>
      <c r="C6" s="48" t="s">
        <v>3</v>
      </c>
      <c r="D6" s="48"/>
      <c r="E6" s="44" t="s">
        <v>17</v>
      </c>
      <c r="F6" s="44"/>
      <c r="G6" s="44"/>
      <c r="H6" s="44"/>
      <c r="I6" s="44"/>
    </row>
    <row r="7" spans="1:9" s="3" customFormat="1" ht="15.75">
      <c r="A7" s="45"/>
      <c r="B7" s="45"/>
      <c r="C7" s="48"/>
      <c r="D7" s="48"/>
      <c r="E7" s="44" t="s">
        <v>4</v>
      </c>
      <c r="F7" s="44" t="s">
        <v>0</v>
      </c>
      <c r="G7" s="44"/>
      <c r="H7" s="44"/>
      <c r="I7" s="44"/>
    </row>
    <row r="8" spans="1:12" s="3" customFormat="1" ht="47.25">
      <c r="A8" s="45"/>
      <c r="B8" s="45"/>
      <c r="C8" s="48"/>
      <c r="D8" s="48"/>
      <c r="E8" s="50"/>
      <c r="F8" s="10" t="s">
        <v>18</v>
      </c>
      <c r="G8" s="10" t="s">
        <v>19</v>
      </c>
      <c r="H8" s="9" t="s">
        <v>5</v>
      </c>
      <c r="I8" s="9" t="s">
        <v>14</v>
      </c>
      <c r="L8" s="4"/>
    </row>
    <row r="9" spans="1:12" s="3" customFormat="1" ht="12" customHeight="1">
      <c r="A9" s="45"/>
      <c r="B9" s="45"/>
      <c r="C9" s="9" t="s">
        <v>6</v>
      </c>
      <c r="D9" s="9" t="s">
        <v>7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L9" s="12"/>
    </row>
    <row r="10" spans="1:9" s="5" customFormat="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16.5" customHeight="1">
      <c r="A11" s="31" t="s">
        <v>15</v>
      </c>
      <c r="B11" s="13" t="s">
        <v>11</v>
      </c>
      <c r="C11" s="14">
        <v>0</v>
      </c>
      <c r="D11" s="14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</row>
    <row r="12" spans="1:9" ht="15.75">
      <c r="A12" s="31"/>
      <c r="B12" s="13" t="s">
        <v>10</v>
      </c>
      <c r="C12" s="14">
        <v>0</v>
      </c>
      <c r="D12" s="14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1:9" ht="15.75">
      <c r="A13" s="31"/>
      <c r="B13" s="13" t="s">
        <v>9</v>
      </c>
      <c r="C13" s="14">
        <v>100</v>
      </c>
      <c r="D13" s="14">
        <v>50</v>
      </c>
      <c r="E13" s="22">
        <v>458.3</v>
      </c>
      <c r="F13" s="22">
        <v>0</v>
      </c>
      <c r="G13" s="23">
        <v>0</v>
      </c>
      <c r="H13" s="22">
        <v>458.3</v>
      </c>
      <c r="I13" s="22">
        <v>0</v>
      </c>
    </row>
    <row r="14" spans="1:9" ht="15.75">
      <c r="A14" s="31"/>
      <c r="B14" s="13" t="s">
        <v>12</v>
      </c>
      <c r="C14" s="14">
        <v>100</v>
      </c>
      <c r="D14" s="14">
        <v>50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5.75">
      <c r="A15" s="31"/>
      <c r="B15" s="13" t="s">
        <v>13</v>
      </c>
      <c r="C15" s="14">
        <v>0</v>
      </c>
      <c r="D15" s="14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s="17" customFormat="1" ht="15.75">
      <c r="A16" s="32" t="s">
        <v>23</v>
      </c>
      <c r="B16" s="33"/>
      <c r="C16" s="34"/>
      <c r="D16" s="25"/>
      <c r="E16" s="26">
        <f>SUM(E11:E15)</f>
        <v>458.3</v>
      </c>
      <c r="F16" s="26">
        <f>SUM(F11:F15)</f>
        <v>0</v>
      </c>
      <c r="G16" s="26">
        <f>SUM(G11:G15)</f>
        <v>0</v>
      </c>
      <c r="H16" s="26">
        <f>SUM(H11:H15)</f>
        <v>458.3</v>
      </c>
      <c r="I16" s="26">
        <f>SUM(I11:I15)</f>
        <v>0</v>
      </c>
    </row>
    <row r="17" spans="1:9" ht="16.5" customHeight="1">
      <c r="A17" s="31">
        <v>2009</v>
      </c>
      <c r="B17" s="13" t="s">
        <v>11</v>
      </c>
      <c r="C17" s="21">
        <v>0</v>
      </c>
      <c r="D17" s="14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</row>
    <row r="18" spans="1:9" ht="15.75">
      <c r="A18" s="31"/>
      <c r="B18" s="13" t="s">
        <v>10</v>
      </c>
      <c r="C18" s="21">
        <v>0</v>
      </c>
      <c r="D18" s="14">
        <v>0</v>
      </c>
      <c r="E18" s="23">
        <v>0</v>
      </c>
      <c r="F18" s="23">
        <v>0</v>
      </c>
      <c r="G18" s="22">
        <v>0</v>
      </c>
      <c r="H18" s="22">
        <v>0</v>
      </c>
      <c r="I18" s="22">
        <v>0</v>
      </c>
    </row>
    <row r="19" spans="1:9" ht="15.75">
      <c r="A19" s="31"/>
      <c r="B19" s="13" t="s">
        <v>9</v>
      </c>
      <c r="C19" s="14">
        <v>0</v>
      </c>
      <c r="D19" s="14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</row>
    <row r="20" spans="1:9" ht="15.75">
      <c r="A20" s="31"/>
      <c r="B20" s="13" t="s">
        <v>12</v>
      </c>
      <c r="C20" s="14">
        <v>0</v>
      </c>
      <c r="D20" s="14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</row>
    <row r="21" spans="1:9" ht="15.75">
      <c r="A21" s="31"/>
      <c r="B21" s="13" t="s">
        <v>13</v>
      </c>
      <c r="C21" s="14">
        <v>0</v>
      </c>
      <c r="D21" s="14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s="17" customFormat="1" ht="15.75">
      <c r="A22" s="32" t="s">
        <v>24</v>
      </c>
      <c r="B22" s="33"/>
      <c r="C22" s="34"/>
      <c r="D22" s="25"/>
      <c r="E22" s="26">
        <f>SUM(E17:E21)</f>
        <v>0</v>
      </c>
      <c r="F22" s="26">
        <f>SUM(F17:F21)</f>
        <v>0</v>
      </c>
      <c r="G22" s="26">
        <f>SUM(G17:G21)</f>
        <v>0</v>
      </c>
      <c r="H22" s="26">
        <f>SUM(H17:H21)</f>
        <v>0</v>
      </c>
      <c r="I22" s="26">
        <f>SUM(I17:I21)</f>
        <v>0</v>
      </c>
    </row>
    <row r="23" spans="1:9" ht="15.75">
      <c r="A23" s="31" t="s">
        <v>34</v>
      </c>
      <c r="B23" s="13" t="s">
        <v>11</v>
      </c>
      <c r="C23" s="21">
        <v>0</v>
      </c>
      <c r="D23" s="14">
        <v>0</v>
      </c>
      <c r="E23" s="22">
        <v>47.5</v>
      </c>
      <c r="F23" s="30">
        <f>E23-G23</f>
        <v>33.25</v>
      </c>
      <c r="G23" s="30">
        <v>14.25</v>
      </c>
      <c r="H23" s="22">
        <v>0</v>
      </c>
      <c r="I23" s="22">
        <v>0</v>
      </c>
    </row>
    <row r="24" spans="1:9" ht="15.75">
      <c r="A24" s="31"/>
      <c r="B24" s="13" t="s">
        <v>10</v>
      </c>
      <c r="C24" s="21">
        <v>0</v>
      </c>
      <c r="D24" s="14">
        <v>0</v>
      </c>
      <c r="E24" s="22">
        <v>47.5</v>
      </c>
      <c r="F24" s="30">
        <f>E24-G24</f>
        <v>33.25</v>
      </c>
      <c r="G24" s="30">
        <v>14.25</v>
      </c>
      <c r="H24" s="22">
        <v>0</v>
      </c>
      <c r="I24" s="22">
        <v>0</v>
      </c>
    </row>
    <row r="25" spans="1:9" ht="15.75">
      <c r="A25" s="31"/>
      <c r="B25" s="13" t="s">
        <v>9</v>
      </c>
      <c r="C25" s="14">
        <v>0</v>
      </c>
      <c r="D25" s="14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15.75">
      <c r="A26" s="31"/>
      <c r="B26" s="13" t="s">
        <v>12</v>
      </c>
      <c r="C26" s="14">
        <v>0</v>
      </c>
      <c r="D26" s="14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15.75">
      <c r="A27" s="31"/>
      <c r="B27" s="13" t="s">
        <v>13</v>
      </c>
      <c r="C27" s="14">
        <v>0</v>
      </c>
      <c r="D27" s="14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s="17" customFormat="1" ht="15.75">
      <c r="A28" s="32" t="s">
        <v>25</v>
      </c>
      <c r="B28" s="33"/>
      <c r="C28" s="34"/>
      <c r="D28" s="25"/>
      <c r="E28" s="26">
        <f>SUM(E23:E27)</f>
        <v>95</v>
      </c>
      <c r="F28" s="26">
        <f>SUM(F23:F27)</f>
        <v>66.5</v>
      </c>
      <c r="G28" s="26">
        <f>SUM(G23:G27)</f>
        <v>28.5</v>
      </c>
      <c r="H28" s="26">
        <f>SUM(H23:H27)</f>
        <v>0</v>
      </c>
      <c r="I28" s="26">
        <f>SUM(I23:I27)</f>
        <v>0</v>
      </c>
    </row>
    <row r="29" spans="1:9" ht="15.75">
      <c r="A29" s="31">
        <v>2011</v>
      </c>
      <c r="B29" s="13" t="s">
        <v>11</v>
      </c>
      <c r="C29" s="21">
        <v>30</v>
      </c>
      <c r="D29" s="14">
        <v>15</v>
      </c>
      <c r="E29" s="22">
        <v>1377.5</v>
      </c>
      <c r="F29" s="30">
        <f>E29-G29</f>
        <v>964.25</v>
      </c>
      <c r="G29" s="30">
        <v>413.25</v>
      </c>
      <c r="H29" s="22">
        <v>0</v>
      </c>
      <c r="I29" s="22">
        <v>0</v>
      </c>
    </row>
    <row r="30" spans="1:9" ht="15.75">
      <c r="A30" s="31"/>
      <c r="B30" s="13" t="s">
        <v>10</v>
      </c>
      <c r="C30" s="21">
        <v>30</v>
      </c>
      <c r="D30" s="14">
        <v>15</v>
      </c>
      <c r="E30" s="22">
        <f>E29</f>
        <v>1377.5</v>
      </c>
      <c r="F30" s="30">
        <f>E30-G30</f>
        <v>964.25</v>
      </c>
      <c r="G30" s="30">
        <f>G29</f>
        <v>413.25</v>
      </c>
      <c r="H30" s="22">
        <v>0</v>
      </c>
      <c r="I30" s="22">
        <v>0</v>
      </c>
    </row>
    <row r="31" spans="1:9" ht="15.75">
      <c r="A31" s="31"/>
      <c r="B31" s="13" t="s">
        <v>9</v>
      </c>
      <c r="C31" s="14">
        <v>0</v>
      </c>
      <c r="D31" s="14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ht="15.75">
      <c r="A32" s="31"/>
      <c r="B32" s="13" t="s">
        <v>12</v>
      </c>
      <c r="C32" s="14">
        <v>0</v>
      </c>
      <c r="D32" s="14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</row>
    <row r="33" spans="1:9" ht="12.75" customHeight="1">
      <c r="A33" s="31"/>
      <c r="B33" s="13" t="s">
        <v>13</v>
      </c>
      <c r="C33" s="14">
        <v>0</v>
      </c>
      <c r="D33" s="14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s="17" customFormat="1" ht="15.75">
      <c r="A34" s="32" t="s">
        <v>26</v>
      </c>
      <c r="B34" s="33"/>
      <c r="C34" s="34"/>
      <c r="D34" s="25"/>
      <c r="E34" s="26">
        <f>SUM(E29:E33)</f>
        <v>2755</v>
      </c>
      <c r="F34" s="26">
        <f>SUM(F29:F33)</f>
        <v>1928.5</v>
      </c>
      <c r="G34" s="26">
        <f>SUM(G29:G33)</f>
        <v>826.5</v>
      </c>
      <c r="H34" s="26">
        <f>SUM(H29:H33)</f>
        <v>0</v>
      </c>
      <c r="I34" s="26">
        <f>SUM(I29:I33)</f>
        <v>0</v>
      </c>
    </row>
    <row r="35" spans="1:9" ht="12.75" customHeight="1">
      <c r="A35" s="31">
        <v>2012</v>
      </c>
      <c r="B35" s="13" t="s">
        <v>11</v>
      </c>
      <c r="C35" s="21">
        <v>22</v>
      </c>
      <c r="D35" s="14">
        <v>11</v>
      </c>
      <c r="E35" s="22">
        <v>1122</v>
      </c>
      <c r="F35" s="30">
        <v>560.38</v>
      </c>
      <c r="G35" s="30">
        <f>E35-F35</f>
        <v>561.62</v>
      </c>
      <c r="H35" s="22">
        <v>0</v>
      </c>
      <c r="I35" s="22">
        <v>0</v>
      </c>
    </row>
    <row r="36" spans="1:9" ht="12.75" customHeight="1">
      <c r="A36" s="31"/>
      <c r="B36" s="13" t="s">
        <v>10</v>
      </c>
      <c r="C36" s="21">
        <v>22</v>
      </c>
      <c r="D36" s="14">
        <v>11</v>
      </c>
      <c r="E36" s="22">
        <v>1045</v>
      </c>
      <c r="F36" s="30">
        <f>F40-F35</f>
        <v>521.92</v>
      </c>
      <c r="G36" s="30">
        <f>G40-G35</f>
        <v>523.08</v>
      </c>
      <c r="H36" s="22">
        <v>0</v>
      </c>
      <c r="I36" s="22">
        <v>0</v>
      </c>
    </row>
    <row r="37" spans="1:9" ht="12.75" customHeight="1">
      <c r="A37" s="31"/>
      <c r="B37" s="13" t="s">
        <v>9</v>
      </c>
      <c r="C37" s="14">
        <v>0</v>
      </c>
      <c r="D37" s="14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</row>
    <row r="38" spans="1:9" ht="12.75" customHeight="1">
      <c r="A38" s="31"/>
      <c r="B38" s="13" t="s">
        <v>12</v>
      </c>
      <c r="C38" s="14">
        <v>0</v>
      </c>
      <c r="D38" s="14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</row>
    <row r="39" spans="1:9" ht="12.75" customHeight="1">
      <c r="A39" s="31"/>
      <c r="B39" s="13" t="s">
        <v>13</v>
      </c>
      <c r="C39" s="14">
        <v>0</v>
      </c>
      <c r="D39" s="14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</row>
    <row r="40" spans="1:9" s="17" customFormat="1" ht="15.75">
      <c r="A40" s="32" t="s">
        <v>27</v>
      </c>
      <c r="B40" s="33"/>
      <c r="C40" s="34"/>
      <c r="D40" s="25"/>
      <c r="E40" s="26">
        <f>SUM(E35:E39)</f>
        <v>2167</v>
      </c>
      <c r="F40" s="26">
        <v>1082.3</v>
      </c>
      <c r="G40" s="26">
        <v>1084.7</v>
      </c>
      <c r="H40" s="26">
        <f>SUM(H35:H39)</f>
        <v>0</v>
      </c>
      <c r="I40" s="26">
        <f>SUM(I35:I39)</f>
        <v>0</v>
      </c>
    </row>
    <row r="41" spans="1:9" ht="12.75" customHeight="1">
      <c r="A41" s="31">
        <v>2013</v>
      </c>
      <c r="B41" s="13" t="s">
        <v>11</v>
      </c>
      <c r="C41" s="21">
        <v>12</v>
      </c>
      <c r="D41" s="14">
        <v>6</v>
      </c>
      <c r="E41" s="22">
        <v>612</v>
      </c>
      <c r="F41" s="22">
        <f>E41/2</f>
        <v>306</v>
      </c>
      <c r="G41" s="22">
        <f>F41</f>
        <v>306</v>
      </c>
      <c r="H41" s="22">
        <v>0</v>
      </c>
      <c r="I41" s="22">
        <v>0</v>
      </c>
    </row>
    <row r="42" spans="1:9" ht="12.75" customHeight="1">
      <c r="A42" s="31"/>
      <c r="B42" s="13" t="s">
        <v>10</v>
      </c>
      <c r="C42" s="21">
        <v>12</v>
      </c>
      <c r="D42" s="14">
        <v>6</v>
      </c>
      <c r="E42" s="22">
        <v>570</v>
      </c>
      <c r="F42" s="22">
        <f>E42/2</f>
        <v>285</v>
      </c>
      <c r="G42" s="22">
        <f>F42</f>
        <v>285</v>
      </c>
      <c r="H42" s="22">
        <v>0</v>
      </c>
      <c r="I42" s="22">
        <v>0</v>
      </c>
    </row>
    <row r="43" spans="1:9" ht="12.75" customHeight="1">
      <c r="A43" s="31"/>
      <c r="B43" s="13" t="s">
        <v>9</v>
      </c>
      <c r="C43" s="14">
        <v>0</v>
      </c>
      <c r="D43" s="14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12.75" customHeight="1">
      <c r="A44" s="31"/>
      <c r="B44" s="13" t="s">
        <v>12</v>
      </c>
      <c r="C44" s="14">
        <v>0</v>
      </c>
      <c r="D44" s="14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ht="12.75" customHeight="1">
      <c r="A45" s="31"/>
      <c r="B45" s="13" t="s">
        <v>13</v>
      </c>
      <c r="C45" s="14">
        <v>21</v>
      </c>
      <c r="D45" s="14">
        <v>4</v>
      </c>
      <c r="E45" s="22">
        <v>1365</v>
      </c>
      <c r="F45" s="22">
        <f>E45/2</f>
        <v>682.5</v>
      </c>
      <c r="G45" s="22">
        <f>F45</f>
        <v>682.5</v>
      </c>
      <c r="H45" s="22">
        <v>0</v>
      </c>
      <c r="I45" s="22">
        <v>0</v>
      </c>
    </row>
    <row r="46" spans="1:9" s="17" customFormat="1" ht="15.75">
      <c r="A46" s="32" t="s">
        <v>28</v>
      </c>
      <c r="B46" s="33"/>
      <c r="C46" s="34"/>
      <c r="D46" s="25"/>
      <c r="E46" s="26">
        <f>SUM(E41:E45)</f>
        <v>2547</v>
      </c>
      <c r="F46" s="26">
        <f>SUM(F41:F45)</f>
        <v>1273.5</v>
      </c>
      <c r="G46" s="26">
        <f>SUM(G41:G45)</f>
        <v>1273.5</v>
      </c>
      <c r="H46" s="26">
        <f>SUM(H41:H45)</f>
        <v>0</v>
      </c>
      <c r="I46" s="26">
        <f>SUM(I41:I45)</f>
        <v>0</v>
      </c>
    </row>
    <row r="47" spans="1:9" ht="12.75" customHeight="1">
      <c r="A47" s="31">
        <v>2014</v>
      </c>
      <c r="B47" s="13" t="s">
        <v>11</v>
      </c>
      <c r="C47" s="21">
        <v>10</v>
      </c>
      <c r="D47" s="14">
        <v>5</v>
      </c>
      <c r="E47" s="22">
        <v>510</v>
      </c>
      <c r="F47" s="22">
        <f>E47/2</f>
        <v>255</v>
      </c>
      <c r="G47" s="22">
        <f>F47</f>
        <v>255</v>
      </c>
      <c r="H47" s="22">
        <v>0</v>
      </c>
      <c r="I47" s="22">
        <v>0</v>
      </c>
    </row>
    <row r="48" spans="1:9" ht="12.75" customHeight="1">
      <c r="A48" s="31"/>
      <c r="B48" s="13" t="s">
        <v>10</v>
      </c>
      <c r="C48" s="21">
        <v>10</v>
      </c>
      <c r="D48" s="14">
        <v>5</v>
      </c>
      <c r="E48" s="22">
        <v>475</v>
      </c>
      <c r="F48" s="22">
        <f>E48/2</f>
        <v>237.5</v>
      </c>
      <c r="G48" s="22">
        <f>F48</f>
        <v>237.5</v>
      </c>
      <c r="H48" s="22">
        <v>0</v>
      </c>
      <c r="I48" s="22">
        <v>0</v>
      </c>
    </row>
    <row r="49" spans="1:9" ht="12.75" customHeight="1">
      <c r="A49" s="31"/>
      <c r="B49" s="13" t="s">
        <v>9</v>
      </c>
      <c r="C49" s="14">
        <v>0</v>
      </c>
      <c r="D49" s="14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1:9" ht="12.75" customHeight="1">
      <c r="A50" s="31"/>
      <c r="B50" s="13" t="s">
        <v>12</v>
      </c>
      <c r="C50" s="14">
        <v>0</v>
      </c>
      <c r="D50" s="14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</row>
    <row r="51" spans="1:9" ht="12.75" customHeight="1">
      <c r="A51" s="31"/>
      <c r="B51" s="13" t="s">
        <v>13</v>
      </c>
      <c r="C51" s="14">
        <v>21</v>
      </c>
      <c r="D51" s="14">
        <v>4</v>
      </c>
      <c r="E51" s="22">
        <v>1183</v>
      </c>
      <c r="F51" s="22">
        <f>E51/2</f>
        <v>591.5</v>
      </c>
      <c r="G51" s="22">
        <f>F51</f>
        <v>591.5</v>
      </c>
      <c r="H51" s="22">
        <v>0</v>
      </c>
      <c r="I51" s="22">
        <v>0</v>
      </c>
    </row>
    <row r="52" spans="1:9" s="17" customFormat="1" ht="15.75">
      <c r="A52" s="32" t="s">
        <v>29</v>
      </c>
      <c r="B52" s="33"/>
      <c r="C52" s="34"/>
      <c r="D52" s="25"/>
      <c r="E52" s="26">
        <f>SUM(E47:E51)</f>
        <v>2168</v>
      </c>
      <c r="F52" s="26">
        <f>SUM(F47:F51)</f>
        <v>1084</v>
      </c>
      <c r="G52" s="26">
        <f>SUM(G47:G51)</f>
        <v>1084</v>
      </c>
      <c r="H52" s="26">
        <f>SUM(H47:H51)</f>
        <v>0</v>
      </c>
      <c r="I52" s="26">
        <f>SUM(I47:I51)</f>
        <v>0</v>
      </c>
    </row>
    <row r="53" spans="1:9" ht="12.75" customHeight="1">
      <c r="A53" s="31">
        <v>2015</v>
      </c>
      <c r="B53" s="13" t="s">
        <v>11</v>
      </c>
      <c r="C53" s="21">
        <v>12</v>
      </c>
      <c r="D53" s="14">
        <v>6</v>
      </c>
      <c r="E53" s="22">
        <v>612</v>
      </c>
      <c r="F53" s="22">
        <f>E53/2</f>
        <v>306</v>
      </c>
      <c r="G53" s="22">
        <f>F53</f>
        <v>306</v>
      </c>
      <c r="H53" s="22">
        <v>0</v>
      </c>
      <c r="I53" s="22">
        <v>0</v>
      </c>
    </row>
    <row r="54" spans="1:9" ht="12.75" customHeight="1">
      <c r="A54" s="31"/>
      <c r="B54" s="13" t="s">
        <v>10</v>
      </c>
      <c r="C54" s="21">
        <v>12</v>
      </c>
      <c r="D54" s="14">
        <v>6</v>
      </c>
      <c r="E54" s="22">
        <v>570</v>
      </c>
      <c r="F54" s="22">
        <f>E54/2</f>
        <v>285</v>
      </c>
      <c r="G54" s="22">
        <f>F54</f>
        <v>285</v>
      </c>
      <c r="H54" s="22">
        <v>0</v>
      </c>
      <c r="I54" s="22">
        <v>0</v>
      </c>
    </row>
    <row r="55" spans="1:9" ht="12.75" customHeight="1">
      <c r="A55" s="31"/>
      <c r="B55" s="13" t="s">
        <v>9</v>
      </c>
      <c r="C55" s="14">
        <v>0</v>
      </c>
      <c r="D55" s="14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1:9" ht="12.75" customHeight="1">
      <c r="A56" s="31"/>
      <c r="B56" s="13" t="s">
        <v>12</v>
      </c>
      <c r="C56" s="14">
        <v>0</v>
      </c>
      <c r="D56" s="14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</row>
    <row r="57" spans="1:9" ht="12.75" customHeight="1">
      <c r="A57" s="31"/>
      <c r="B57" s="13" t="s">
        <v>13</v>
      </c>
      <c r="C57" s="14">
        <v>21</v>
      </c>
      <c r="D57" s="14">
        <v>4</v>
      </c>
      <c r="E57" s="22">
        <v>1365</v>
      </c>
      <c r="F57" s="22">
        <f>E57/2</f>
        <v>682.5</v>
      </c>
      <c r="G57" s="22">
        <f>F57</f>
        <v>682.5</v>
      </c>
      <c r="H57" s="22">
        <v>0</v>
      </c>
      <c r="I57" s="22">
        <v>0</v>
      </c>
    </row>
    <row r="58" spans="1:9" s="17" customFormat="1" ht="15.75">
      <c r="A58" s="32" t="s">
        <v>30</v>
      </c>
      <c r="B58" s="33"/>
      <c r="C58" s="34"/>
      <c r="D58" s="25"/>
      <c r="E58" s="26">
        <f>SUM(E53:E57)</f>
        <v>2547</v>
      </c>
      <c r="F58" s="26">
        <f>SUM(F53:F57)</f>
        <v>1273.5</v>
      </c>
      <c r="G58" s="26">
        <f>SUM(G53:G57)</f>
        <v>1273.5</v>
      </c>
      <c r="H58" s="26">
        <f>SUM(H53:H57)</f>
        <v>0</v>
      </c>
      <c r="I58" s="26">
        <f>SUM(I53:I57)</f>
        <v>0</v>
      </c>
    </row>
    <row r="59" spans="1:9" ht="12.75" customHeight="1">
      <c r="A59" s="31">
        <v>2016</v>
      </c>
      <c r="B59" s="13" t="s">
        <v>11</v>
      </c>
      <c r="C59" s="21">
        <v>14</v>
      </c>
      <c r="D59" s="14">
        <v>7</v>
      </c>
      <c r="E59" s="22">
        <v>714</v>
      </c>
      <c r="F59" s="22">
        <f>E59/2</f>
        <v>357</v>
      </c>
      <c r="G59" s="22">
        <f>F59</f>
        <v>357</v>
      </c>
      <c r="H59" s="22">
        <v>0</v>
      </c>
      <c r="I59" s="22">
        <v>0</v>
      </c>
    </row>
    <row r="60" spans="1:9" ht="12.75" customHeight="1">
      <c r="A60" s="31"/>
      <c r="B60" s="13" t="s">
        <v>10</v>
      </c>
      <c r="C60" s="21">
        <v>14</v>
      </c>
      <c r="D60" s="14">
        <v>7</v>
      </c>
      <c r="E60" s="22">
        <v>665</v>
      </c>
      <c r="F60" s="22">
        <f>E60/2</f>
        <v>332.5</v>
      </c>
      <c r="G60" s="22">
        <f>F60</f>
        <v>332.5</v>
      </c>
      <c r="H60" s="22">
        <v>0</v>
      </c>
      <c r="I60" s="22">
        <v>0</v>
      </c>
    </row>
    <row r="61" spans="1:9" ht="12.75" customHeight="1">
      <c r="A61" s="31"/>
      <c r="B61" s="13" t="s">
        <v>9</v>
      </c>
      <c r="C61" s="14">
        <v>0</v>
      </c>
      <c r="D61" s="14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</row>
    <row r="62" spans="1:9" ht="12.75" customHeight="1">
      <c r="A62" s="31"/>
      <c r="B62" s="13" t="s">
        <v>12</v>
      </c>
      <c r="C62" s="14">
        <v>0</v>
      </c>
      <c r="D62" s="14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</row>
    <row r="63" spans="1:9" ht="12.75" customHeight="1">
      <c r="A63" s="31"/>
      <c r="B63" s="13" t="s">
        <v>13</v>
      </c>
      <c r="C63" s="14">
        <v>37</v>
      </c>
      <c r="D63" s="14">
        <v>7</v>
      </c>
      <c r="E63" s="22">
        <v>2821</v>
      </c>
      <c r="F63" s="22">
        <f>E63/2</f>
        <v>1410.5</v>
      </c>
      <c r="G63" s="22">
        <f>F63</f>
        <v>1410.5</v>
      </c>
      <c r="H63" s="22">
        <v>0</v>
      </c>
      <c r="I63" s="22">
        <v>0</v>
      </c>
    </row>
    <row r="64" spans="1:9" s="17" customFormat="1" ht="15.75">
      <c r="A64" s="32" t="s">
        <v>31</v>
      </c>
      <c r="B64" s="33"/>
      <c r="C64" s="34"/>
      <c r="D64" s="25"/>
      <c r="E64" s="26">
        <f>SUM(E59:E63)</f>
        <v>4200</v>
      </c>
      <c r="F64" s="26">
        <f>SUM(F59:F63)</f>
        <v>2100</v>
      </c>
      <c r="G64" s="26">
        <f>SUM(G59:G63)</f>
        <v>2100</v>
      </c>
      <c r="H64" s="26">
        <f>SUM(H59:H63)</f>
        <v>0</v>
      </c>
      <c r="I64" s="26">
        <f>SUM(I59:I63)</f>
        <v>0</v>
      </c>
    </row>
    <row r="65" spans="1:9" s="17" customFormat="1" ht="12.75" customHeight="1">
      <c r="A65" s="35" t="s">
        <v>32</v>
      </c>
      <c r="B65" s="27" t="s">
        <v>11</v>
      </c>
      <c r="C65" s="28">
        <f>C11+C17+C23+C29+C35+C41+C47+C53+C59</f>
        <v>100</v>
      </c>
      <c r="D65" s="28">
        <f aca="true" t="shared" si="0" ref="D65:I65">D11+D17+D23+D29+D35+D41+D47+D53+D59</f>
        <v>50</v>
      </c>
      <c r="E65" s="29">
        <f>E11+E17+E23+E29+E35+E41+E47+E53+E59</f>
        <v>4995</v>
      </c>
      <c r="F65" s="29">
        <f>F11+F17+F23+F29+F35+F41+F47+F53+F59</f>
        <v>2781.88</v>
      </c>
      <c r="G65" s="29">
        <f t="shared" si="0"/>
        <v>2213.12</v>
      </c>
      <c r="H65" s="28">
        <f t="shared" si="0"/>
        <v>0</v>
      </c>
      <c r="I65" s="28">
        <f t="shared" si="0"/>
        <v>0</v>
      </c>
    </row>
    <row r="66" spans="1:9" s="17" customFormat="1" ht="12.75" customHeight="1">
      <c r="A66" s="36"/>
      <c r="B66" s="27" t="s">
        <v>10</v>
      </c>
      <c r="C66" s="28">
        <f aca="true" t="shared" si="1" ref="C66:I66">C12+C18+C24+C30+C36+C42+C48+C54+C60</f>
        <v>100</v>
      </c>
      <c r="D66" s="28">
        <f t="shared" si="1"/>
        <v>50</v>
      </c>
      <c r="E66" s="29">
        <f t="shared" si="1"/>
        <v>4750</v>
      </c>
      <c r="F66" s="29">
        <f t="shared" si="1"/>
        <v>2659.42</v>
      </c>
      <c r="G66" s="29">
        <f t="shared" si="1"/>
        <v>2090.58</v>
      </c>
      <c r="H66" s="28">
        <f t="shared" si="1"/>
        <v>0</v>
      </c>
      <c r="I66" s="28">
        <f t="shared" si="1"/>
        <v>0</v>
      </c>
    </row>
    <row r="67" spans="1:9" s="17" customFormat="1" ht="12.75" customHeight="1">
      <c r="A67" s="36"/>
      <c r="B67" s="27" t="s">
        <v>9</v>
      </c>
      <c r="C67" s="28">
        <f aca="true" t="shared" si="2" ref="C67:I67">C13+C19+C25+C31+C37+C43+C49+C55+C61</f>
        <v>100</v>
      </c>
      <c r="D67" s="28">
        <f t="shared" si="2"/>
        <v>50</v>
      </c>
      <c r="E67" s="29">
        <v>0</v>
      </c>
      <c r="F67" s="29">
        <f t="shared" si="2"/>
        <v>0</v>
      </c>
      <c r="G67" s="29">
        <f t="shared" si="2"/>
        <v>0</v>
      </c>
      <c r="H67" s="28">
        <v>0</v>
      </c>
      <c r="I67" s="28">
        <f t="shared" si="2"/>
        <v>0</v>
      </c>
    </row>
    <row r="68" spans="1:9" s="17" customFormat="1" ht="12.75" customHeight="1">
      <c r="A68" s="36"/>
      <c r="B68" s="27" t="s">
        <v>12</v>
      </c>
      <c r="C68" s="28">
        <f aca="true" t="shared" si="3" ref="C68:I68">C14+C20+C26+C32+C38+C44+C50+C56+C62</f>
        <v>100</v>
      </c>
      <c r="D68" s="28">
        <f t="shared" si="3"/>
        <v>50</v>
      </c>
      <c r="E68" s="29">
        <f t="shared" si="3"/>
        <v>0</v>
      </c>
      <c r="F68" s="29">
        <f t="shared" si="3"/>
        <v>0</v>
      </c>
      <c r="G68" s="29">
        <f t="shared" si="3"/>
        <v>0</v>
      </c>
      <c r="H68" s="28">
        <f t="shared" si="3"/>
        <v>0</v>
      </c>
      <c r="I68" s="28">
        <f t="shared" si="3"/>
        <v>0</v>
      </c>
    </row>
    <row r="69" spans="1:9" s="17" customFormat="1" ht="12.75" customHeight="1">
      <c r="A69" s="37"/>
      <c r="B69" s="27" t="s">
        <v>13</v>
      </c>
      <c r="C69" s="28">
        <f aca="true" t="shared" si="4" ref="C69:I69">C15+C21+C27+C33+C39+C45+C51+C57+C63</f>
        <v>100</v>
      </c>
      <c r="D69" s="28">
        <f t="shared" si="4"/>
        <v>19</v>
      </c>
      <c r="E69" s="29">
        <f t="shared" si="4"/>
        <v>6734</v>
      </c>
      <c r="F69" s="29">
        <f t="shared" si="4"/>
        <v>3367</v>
      </c>
      <c r="G69" s="29">
        <f t="shared" si="4"/>
        <v>3367</v>
      </c>
      <c r="H69" s="28">
        <f t="shared" si="4"/>
        <v>0</v>
      </c>
      <c r="I69" s="28">
        <f t="shared" si="4"/>
        <v>0</v>
      </c>
    </row>
    <row r="70" spans="1:9" s="17" customFormat="1" ht="33.75" customHeight="1">
      <c r="A70" s="49" t="s">
        <v>33</v>
      </c>
      <c r="B70" s="49"/>
      <c r="C70" s="15"/>
      <c r="D70" s="16"/>
      <c r="E70" s="24">
        <f>SUM(E65:E69)</f>
        <v>16479</v>
      </c>
      <c r="F70" s="24">
        <f>SUM(F65:F69)</f>
        <v>8808.3</v>
      </c>
      <c r="G70" s="24">
        <f>SUM(G65:G69)</f>
        <v>7670.7</v>
      </c>
      <c r="H70" s="24">
        <v>0</v>
      </c>
      <c r="I70" s="24">
        <v>0</v>
      </c>
    </row>
    <row r="71" spans="1:9" ht="44.25" customHeight="1">
      <c r="A71" s="46" t="s">
        <v>35</v>
      </c>
      <c r="B71" s="47"/>
      <c r="C71" s="47"/>
      <c r="D71" s="47"/>
      <c r="E71" s="47"/>
      <c r="F71" s="47"/>
      <c r="G71" s="47"/>
      <c r="H71" s="47"/>
      <c r="I71" s="47"/>
    </row>
    <row r="72" spans="1:9" ht="30" customHeight="1">
      <c r="A72" s="40" t="s">
        <v>22</v>
      </c>
      <c r="B72" s="40"/>
      <c r="C72" s="40"/>
      <c r="D72" s="40"/>
      <c r="E72" s="40"/>
      <c r="F72" s="40"/>
      <c r="G72" s="40"/>
      <c r="H72" s="40"/>
      <c r="I72" s="40"/>
    </row>
    <row r="79" s="2" customFormat="1" ht="18.75"/>
  </sheetData>
  <sheetProtection/>
  <mergeCells count="30">
    <mergeCell ref="A71:I71"/>
    <mergeCell ref="C6:D8"/>
    <mergeCell ref="A29:A33"/>
    <mergeCell ref="A70:B70"/>
    <mergeCell ref="E6:I6"/>
    <mergeCell ref="E7:E8"/>
    <mergeCell ref="A11:A15"/>
    <mergeCell ref="A17:A21"/>
    <mergeCell ref="A23:A27"/>
    <mergeCell ref="A59:A63"/>
    <mergeCell ref="A16:C16"/>
    <mergeCell ref="F2:I2"/>
    <mergeCell ref="A72:I72"/>
    <mergeCell ref="A3:I5"/>
    <mergeCell ref="F7:I7"/>
    <mergeCell ref="A6:A9"/>
    <mergeCell ref="B6:B9"/>
    <mergeCell ref="A35:A39"/>
    <mergeCell ref="A41:A45"/>
    <mergeCell ref="A47:A51"/>
    <mergeCell ref="A53:A57"/>
    <mergeCell ref="A58:C58"/>
    <mergeCell ref="A64:C64"/>
    <mergeCell ref="A65:A69"/>
    <mergeCell ref="A22:C22"/>
    <mergeCell ref="A28:C28"/>
    <mergeCell ref="A34:C34"/>
    <mergeCell ref="A40:C40"/>
    <mergeCell ref="A46:C46"/>
    <mergeCell ref="A52:C52"/>
  </mergeCells>
  <printOptions/>
  <pageMargins left="0.6692913385826772" right="0.31496062992125984" top="0.5118110236220472" bottom="0.5118110236220472" header="0.5118110236220472" footer="0.5118110236220472"/>
  <pageSetup fitToHeight="4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Brazhnikova</cp:lastModifiedBy>
  <cp:lastPrinted>2011-09-16T05:37:26Z</cp:lastPrinted>
  <dcterms:created xsi:type="dcterms:W3CDTF">1996-10-08T23:32:33Z</dcterms:created>
  <dcterms:modified xsi:type="dcterms:W3CDTF">2011-09-16T05:37:29Z</dcterms:modified>
  <cp:category/>
  <cp:version/>
  <cp:contentType/>
  <cp:contentStatus/>
</cp:coreProperties>
</file>